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/>
  </bookViews>
  <sheets>
    <sheet name="电气" sheetId="1" r:id="rId1"/>
    <sheet name="医工" sheetId="2" r:id="rId2"/>
    <sheet name="通信" sheetId="3" r:id="rId3"/>
    <sheet name="自动化" sheetId="4" r:id="rId4"/>
  </sheets>
  <calcPr calcId="144525"/>
</workbook>
</file>

<file path=xl/sharedStrings.xml><?xml version="1.0" encoding="utf-8"?>
<sst xmlns="http://schemas.openxmlformats.org/spreadsheetml/2006/main" count="101">
  <si>
    <t>专业理论素质
M2</t>
  </si>
  <si>
    <t>发展性素质D</t>
  </si>
  <si>
    <t>一级类</t>
  </si>
  <si>
    <t>M2</t>
  </si>
  <si>
    <t>创新能力D1</t>
  </si>
  <si>
    <t>实践能力D2</t>
  </si>
  <si>
    <t>人文素质D3</t>
  </si>
  <si>
    <t>合计</t>
  </si>
  <si>
    <t>M2+D</t>
  </si>
  <si>
    <t>二子类</t>
  </si>
  <si>
    <r>
      <rPr>
        <sz val="10"/>
        <rFont val="宋体"/>
        <charset val="134"/>
      </rPr>
      <t>平均学分绩点(</t>
    </r>
    <r>
      <rPr>
        <sz val="10"/>
        <color rgb="FFFF0000"/>
        <rFont val="宋体"/>
        <charset val="134"/>
      </rPr>
      <t>不含素质教育实践课程选修)</t>
    </r>
  </si>
  <si>
    <t>平均学分绩点×22.25</t>
  </si>
  <si>
    <t>科技
竞赛</t>
  </si>
  <si>
    <t>科技
论文</t>
  </si>
  <si>
    <t>科技
活动</t>
  </si>
  <si>
    <t>组织管理</t>
  </si>
  <si>
    <t>社会活动</t>
  </si>
  <si>
    <t>特殊表彰</t>
  </si>
  <si>
    <t>文体特长</t>
  </si>
  <si>
    <t>拓展技能</t>
  </si>
  <si>
    <t>第二课堂</t>
  </si>
  <si>
    <t>序号</t>
  </si>
  <si>
    <t xml:space="preserve">   分限
姓名</t>
  </si>
  <si>
    <t>无
上限</t>
  </si>
  <si>
    <t>唐立平</t>
  </si>
  <si>
    <t>罗港</t>
  </si>
  <si>
    <t>吴显飞</t>
  </si>
  <si>
    <t>陈豪</t>
  </si>
  <si>
    <t>毛银</t>
  </si>
  <si>
    <t>唐鹏</t>
  </si>
  <si>
    <t>邱小彧</t>
  </si>
  <si>
    <t>吴小垕</t>
  </si>
  <si>
    <t>郑佳钰</t>
  </si>
  <si>
    <t>程前</t>
  </si>
  <si>
    <t>李涛</t>
  </si>
  <si>
    <t>刘雨林</t>
  </si>
  <si>
    <t>陈俊璋</t>
  </si>
  <si>
    <t>赵亚鑫</t>
  </si>
  <si>
    <t>宋远航</t>
  </si>
  <si>
    <t>欧阳月</t>
  </si>
  <si>
    <t>周涛</t>
  </si>
  <si>
    <t>刘奕</t>
  </si>
  <si>
    <t>方仁杰</t>
  </si>
  <si>
    <t>康正东</t>
  </si>
  <si>
    <t>刘城龙</t>
  </si>
  <si>
    <t>刘忠灵</t>
  </si>
  <si>
    <t>王袁</t>
  </si>
  <si>
    <t>罗洋</t>
  </si>
  <si>
    <t>杨瀚文</t>
  </si>
  <si>
    <t>田金凤</t>
  </si>
  <si>
    <t>林峙江</t>
  </si>
  <si>
    <t>类</t>
  </si>
  <si>
    <t>刘立梦</t>
  </si>
  <si>
    <t>赵艳</t>
  </si>
  <si>
    <t>3,11</t>
  </si>
  <si>
    <t>罗孝东</t>
  </si>
  <si>
    <r>
      <rPr>
        <sz val="10"/>
        <rFont val="宋体"/>
        <charset val="134"/>
      </rPr>
      <t>平均学分绩点(</t>
    </r>
    <r>
      <rPr>
        <sz val="10"/>
        <color indexed="10"/>
        <rFont val="宋体"/>
        <charset val="134"/>
      </rPr>
      <t>不含素质教育实践课程选修)</t>
    </r>
  </si>
  <si>
    <t>冯士熔</t>
  </si>
  <si>
    <t>郑元杰</t>
  </si>
  <si>
    <t>曾玉洁</t>
  </si>
  <si>
    <t>陈开燕</t>
  </si>
  <si>
    <t>杨德瑞</t>
  </si>
  <si>
    <t>陈薇</t>
  </si>
  <si>
    <t>韩才君</t>
  </si>
  <si>
    <t>胡倩</t>
  </si>
  <si>
    <t>曾美琳</t>
  </si>
  <si>
    <t>王鹏</t>
  </si>
  <si>
    <t xml:space="preserve">郑雪梅 </t>
  </si>
  <si>
    <t>王青</t>
  </si>
  <si>
    <t>朱梓涵</t>
  </si>
  <si>
    <t>吴曦敏</t>
  </si>
  <si>
    <t>李明春</t>
  </si>
  <si>
    <t>杨伟</t>
  </si>
  <si>
    <t>杨森</t>
  </si>
  <si>
    <t>王扬怀</t>
  </si>
  <si>
    <t>舒小锋</t>
  </si>
  <si>
    <t>肖望旺</t>
  </si>
  <si>
    <t>周颖</t>
  </si>
  <si>
    <t>曾雪</t>
  </si>
  <si>
    <t>王海军</t>
  </si>
  <si>
    <t>何春林</t>
  </si>
  <si>
    <t>王博宇</t>
  </si>
  <si>
    <t>邹雨杏</t>
  </si>
  <si>
    <t>3.29</t>
  </si>
  <si>
    <t>熊  超</t>
  </si>
  <si>
    <t>3.2</t>
  </si>
  <si>
    <t>刘雨婷</t>
  </si>
  <si>
    <t>3.03</t>
  </si>
  <si>
    <t>0</t>
  </si>
  <si>
    <t>李汶佼</t>
  </si>
  <si>
    <t>陈张宇</t>
  </si>
  <si>
    <t>2.9</t>
  </si>
  <si>
    <t>鲜佳爽</t>
  </si>
  <si>
    <t>熊飞</t>
  </si>
  <si>
    <t>廖里旋</t>
  </si>
  <si>
    <t>曹福</t>
  </si>
  <si>
    <t>蒋文强</t>
  </si>
  <si>
    <t>2.58</t>
  </si>
  <si>
    <t>严博轩</t>
  </si>
  <si>
    <t>王子玄</t>
  </si>
  <si>
    <t>罗雄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</si>
</sst>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rgb="FFFF0000"/>
      <name val="宋体"/>
      <charset val="134"/>
    </font>
    <font>
      <sz val="10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 diagonalDown="1">
      <left/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5" borderId="4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2" borderId="46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8" fillId="0" borderId="42" applyNumberFormat="0" applyFill="0" applyAlignment="0" applyProtection="0">
      <alignment vertical="center"/>
    </xf>
    <xf numFmtId="0" fontId="11" fillId="0" borderId="42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0" borderId="44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21" borderId="45" applyNumberFormat="0" applyAlignment="0" applyProtection="0">
      <alignment vertical="center"/>
    </xf>
    <xf numFmtId="0" fontId="19" fillId="21" borderId="40" applyNumberFormat="0" applyAlignment="0" applyProtection="0">
      <alignment vertical="center"/>
    </xf>
    <xf numFmtId="0" fontId="10" fillId="7" borderId="4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0" borderId="47" applyNumberFormat="0" applyFill="0" applyAlignment="0" applyProtection="0">
      <alignment vertical="center"/>
    </xf>
    <xf numFmtId="0" fontId="14" fillId="0" borderId="43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vertical="center" wrapText="1"/>
    </xf>
    <xf numFmtId="0" fontId="2" fillId="0" borderId="13" xfId="0" applyNumberFormat="1" applyFont="1" applyFill="1" applyBorder="1" applyAlignment="1">
      <alignment vertical="center"/>
    </xf>
    <xf numFmtId="0" fontId="2" fillId="0" borderId="14" xfId="0" applyNumberFormat="1" applyFont="1" applyFill="1" applyBorder="1" applyAlignment="1">
      <alignment vertical="center" wrapText="1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center" vertical="center" wrapText="1"/>
    </xf>
    <xf numFmtId="0" fontId="2" fillId="0" borderId="18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/>
    </xf>
    <xf numFmtId="176" fontId="2" fillId="0" borderId="19" xfId="0" applyNumberFormat="1" applyFont="1" applyFill="1" applyBorder="1" applyAlignment="1">
      <alignment horizontal="center" vertical="center"/>
    </xf>
    <xf numFmtId="176" fontId="2" fillId="0" borderId="20" xfId="0" applyNumberFormat="1" applyFont="1" applyFill="1" applyBorder="1" applyAlignment="1">
      <alignment horizontal="center" vertical="center"/>
    </xf>
    <xf numFmtId="0" fontId="2" fillId="0" borderId="21" xfId="0" applyNumberFormat="1" applyFont="1" applyFill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/>
    </xf>
    <xf numFmtId="0" fontId="2" fillId="0" borderId="22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6" fontId="2" fillId="0" borderId="12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6" fontId="2" fillId="0" borderId="22" xfId="0" applyNumberFormat="1" applyFont="1" applyFill="1" applyBorder="1" applyAlignment="1">
      <alignment horizontal="center" vertical="center"/>
    </xf>
    <xf numFmtId="176" fontId="2" fillId="0" borderId="21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vertical="center"/>
    </xf>
    <xf numFmtId="0" fontId="2" fillId="0" borderId="23" xfId="0" applyNumberFormat="1" applyFont="1" applyFill="1" applyBorder="1" applyAlignment="1">
      <alignment horizontal="center" vertical="center"/>
    </xf>
    <xf numFmtId="0" fontId="2" fillId="0" borderId="24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vertical="center" wrapText="1"/>
    </xf>
    <xf numFmtId="0" fontId="2" fillId="0" borderId="11" xfId="0" applyNumberFormat="1" applyFont="1" applyFill="1" applyBorder="1" applyAlignment="1">
      <alignment vertical="center" wrapText="1"/>
    </xf>
    <xf numFmtId="0" fontId="2" fillId="0" borderId="24" xfId="0" applyNumberFormat="1" applyFont="1" applyFill="1" applyBorder="1" applyAlignment="1">
      <alignment vertical="center" wrapText="1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 vertical="center"/>
    </xf>
    <xf numFmtId="176" fontId="2" fillId="0" borderId="23" xfId="0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76" fontId="2" fillId="2" borderId="12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/>
    </xf>
    <xf numFmtId="0" fontId="2" fillId="0" borderId="38" xfId="0" applyFont="1" applyFill="1" applyBorder="1" applyAlignment="1">
      <alignment vertical="center" wrapText="1"/>
    </xf>
    <xf numFmtId="0" fontId="2" fillId="0" borderId="39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84DDB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tabSelected="1" workbookViewId="0">
      <selection activeCell="H22" sqref="H22"/>
    </sheetView>
  </sheetViews>
  <sheetFormatPr defaultColWidth="9" defaultRowHeight="13.5"/>
  <cols>
    <col min="15" max="15" width="9.5"/>
  </cols>
  <sheetData>
    <row r="1" ht="14.25" spans="1:15">
      <c r="A1" s="108"/>
      <c r="B1" s="109"/>
      <c r="C1" s="110" t="s">
        <v>0</v>
      </c>
      <c r="D1" s="111"/>
      <c r="E1" s="95" t="s">
        <v>1</v>
      </c>
      <c r="F1" s="96"/>
      <c r="G1" s="96"/>
      <c r="H1" s="96"/>
      <c r="I1" s="96"/>
      <c r="J1" s="96"/>
      <c r="K1" s="96"/>
      <c r="L1" s="96"/>
      <c r="M1" s="96"/>
      <c r="N1" s="114"/>
      <c r="O1" s="115"/>
    </row>
    <row r="2" ht="14.25" spans="1:15">
      <c r="A2" s="35" t="s">
        <v>2</v>
      </c>
      <c r="B2" s="35"/>
      <c r="C2" s="60"/>
      <c r="D2" s="61" t="s">
        <v>3</v>
      </c>
      <c r="E2" s="35" t="s">
        <v>4</v>
      </c>
      <c r="F2" s="35"/>
      <c r="G2" s="35"/>
      <c r="H2" s="35" t="s">
        <v>5</v>
      </c>
      <c r="I2" s="35"/>
      <c r="J2" s="35"/>
      <c r="K2" s="35" t="s">
        <v>6</v>
      </c>
      <c r="L2" s="35"/>
      <c r="M2" s="35"/>
      <c r="N2" s="35" t="s">
        <v>7</v>
      </c>
      <c r="O2" s="101" t="s">
        <v>8</v>
      </c>
    </row>
    <row r="3" ht="48" spans="1:15">
      <c r="A3" s="35" t="s">
        <v>9</v>
      </c>
      <c r="B3" s="35"/>
      <c r="C3" s="61" t="s">
        <v>10</v>
      </c>
      <c r="D3" s="61" t="s">
        <v>11</v>
      </c>
      <c r="E3" s="61" t="s">
        <v>12</v>
      </c>
      <c r="F3" s="61" t="s">
        <v>13</v>
      </c>
      <c r="G3" s="61" t="s">
        <v>14</v>
      </c>
      <c r="H3" s="88" t="s">
        <v>15</v>
      </c>
      <c r="I3" s="88" t="s">
        <v>16</v>
      </c>
      <c r="J3" s="88" t="s">
        <v>17</v>
      </c>
      <c r="K3" s="88" t="s">
        <v>18</v>
      </c>
      <c r="L3" s="88" t="s">
        <v>19</v>
      </c>
      <c r="M3" s="88" t="s">
        <v>20</v>
      </c>
      <c r="N3" s="35"/>
      <c r="O3" s="103"/>
    </row>
    <row r="4" ht="24" spans="1:15">
      <c r="A4" s="112" t="s">
        <v>21</v>
      </c>
      <c r="B4" s="113" t="s">
        <v>22</v>
      </c>
      <c r="C4" s="35"/>
      <c r="D4" s="35">
        <v>100</v>
      </c>
      <c r="E4" s="61" t="s">
        <v>23</v>
      </c>
      <c r="F4" s="61" t="s">
        <v>23</v>
      </c>
      <c r="G4" s="61" t="s">
        <v>23</v>
      </c>
      <c r="H4" s="35">
        <v>12</v>
      </c>
      <c r="I4" s="35">
        <v>12</v>
      </c>
      <c r="J4" s="35">
        <v>6</v>
      </c>
      <c r="K4" s="35">
        <v>10</v>
      </c>
      <c r="L4" s="35">
        <v>10</v>
      </c>
      <c r="M4" s="35">
        <v>10</v>
      </c>
      <c r="N4" s="35"/>
      <c r="O4" s="105"/>
    </row>
    <row r="5" ht="14.25" spans="1:15">
      <c r="A5" s="35">
        <v>1</v>
      </c>
      <c r="B5" s="35" t="s">
        <v>24</v>
      </c>
      <c r="C5" s="38">
        <v>3.77</v>
      </c>
      <c r="D5" s="38">
        <v>84.87</v>
      </c>
      <c r="E5" s="35">
        <v>6</v>
      </c>
      <c r="F5" s="35">
        <v>0</v>
      </c>
      <c r="G5" s="35">
        <v>0</v>
      </c>
      <c r="H5" s="35">
        <v>3</v>
      </c>
      <c r="I5" s="35">
        <v>0</v>
      </c>
      <c r="J5" s="35">
        <v>0</v>
      </c>
      <c r="K5" s="35">
        <v>5.5</v>
      </c>
      <c r="L5" s="35">
        <v>0</v>
      </c>
      <c r="M5" s="35">
        <v>0</v>
      </c>
      <c r="N5" s="38">
        <f t="shared" ref="N5:N31" si="0">SUM(E5:M5)</f>
        <v>14.5</v>
      </c>
      <c r="O5" s="107">
        <f t="shared" ref="O5:O31" si="1">(D5+N5)</f>
        <v>99.37</v>
      </c>
    </row>
    <row r="6" ht="14.25" spans="1:15">
      <c r="A6" s="35">
        <v>2</v>
      </c>
      <c r="B6" s="35" t="s">
        <v>25</v>
      </c>
      <c r="C6" s="38">
        <v>3.57</v>
      </c>
      <c r="D6" s="38">
        <v>79.43</v>
      </c>
      <c r="E6" s="86">
        <v>3</v>
      </c>
      <c r="F6" s="35">
        <v>0</v>
      </c>
      <c r="G6" s="35">
        <v>0</v>
      </c>
      <c r="H6" s="86">
        <v>4.5</v>
      </c>
      <c r="I6" s="86">
        <v>12</v>
      </c>
      <c r="J6" s="35">
        <v>0</v>
      </c>
      <c r="K6" s="35">
        <v>3</v>
      </c>
      <c r="L6" s="35">
        <v>10</v>
      </c>
      <c r="M6" s="35">
        <v>0</v>
      </c>
      <c r="N6" s="38">
        <f t="shared" si="0"/>
        <v>32.5</v>
      </c>
      <c r="O6" s="107">
        <f t="shared" si="1"/>
        <v>111.93</v>
      </c>
    </row>
    <row r="7" ht="14.25" spans="1:15">
      <c r="A7" s="35">
        <v>3</v>
      </c>
      <c r="B7" s="35" t="s">
        <v>26</v>
      </c>
      <c r="C7" s="38">
        <v>3.27</v>
      </c>
      <c r="D7" s="38">
        <f>C7*22.25</f>
        <v>72.7575</v>
      </c>
      <c r="E7" s="35">
        <v>0</v>
      </c>
      <c r="F7" s="35">
        <v>0</v>
      </c>
      <c r="G7" s="35">
        <v>0</v>
      </c>
      <c r="H7" s="35">
        <v>0</v>
      </c>
      <c r="I7" s="35">
        <v>3</v>
      </c>
      <c r="J7" s="35">
        <v>0</v>
      </c>
      <c r="K7" s="35">
        <v>0</v>
      </c>
      <c r="L7" s="35">
        <v>1</v>
      </c>
      <c r="M7" s="35">
        <v>0</v>
      </c>
      <c r="N7" s="38">
        <f t="shared" si="0"/>
        <v>4</v>
      </c>
      <c r="O7" s="107">
        <f t="shared" si="1"/>
        <v>76.7575</v>
      </c>
    </row>
    <row r="8" ht="14.25" spans="1:15">
      <c r="A8" s="35">
        <v>4</v>
      </c>
      <c r="B8" s="35" t="s">
        <v>27</v>
      </c>
      <c r="C8" s="38">
        <v>3.25</v>
      </c>
      <c r="D8" s="38">
        <f>C8*22.25</f>
        <v>72.3125</v>
      </c>
      <c r="E8" s="35">
        <v>2</v>
      </c>
      <c r="F8" s="35">
        <v>0</v>
      </c>
      <c r="G8" s="35">
        <v>4</v>
      </c>
      <c r="H8" s="35">
        <v>3</v>
      </c>
      <c r="I8" s="35">
        <v>12</v>
      </c>
      <c r="J8" s="35">
        <v>3</v>
      </c>
      <c r="K8" s="35">
        <v>0</v>
      </c>
      <c r="L8" s="35">
        <v>8</v>
      </c>
      <c r="M8" s="35">
        <v>0</v>
      </c>
      <c r="N8" s="38">
        <f t="shared" si="0"/>
        <v>32</v>
      </c>
      <c r="O8" s="107">
        <f t="shared" si="1"/>
        <v>104.3125</v>
      </c>
    </row>
    <row r="9" ht="14.25" spans="1:15">
      <c r="A9" s="35">
        <v>5</v>
      </c>
      <c r="B9" s="35" t="s">
        <v>28</v>
      </c>
      <c r="C9" s="38">
        <v>3.24</v>
      </c>
      <c r="D9" s="38">
        <v>72.09</v>
      </c>
      <c r="E9" s="35">
        <v>3</v>
      </c>
      <c r="F9" s="35">
        <v>0</v>
      </c>
      <c r="G9" s="35">
        <v>0</v>
      </c>
      <c r="H9" s="35">
        <v>3</v>
      </c>
      <c r="I9" s="35">
        <v>0</v>
      </c>
      <c r="J9" s="35">
        <v>0</v>
      </c>
      <c r="K9" s="35">
        <v>0</v>
      </c>
      <c r="L9" s="35">
        <v>6.5</v>
      </c>
      <c r="M9" s="35">
        <v>0</v>
      </c>
      <c r="N9" s="38">
        <f t="shared" si="0"/>
        <v>12.5</v>
      </c>
      <c r="O9" s="107">
        <f t="shared" si="1"/>
        <v>84.59</v>
      </c>
    </row>
    <row r="10" ht="14.25" spans="1:15">
      <c r="A10" s="35">
        <v>6</v>
      </c>
      <c r="B10" s="35" t="s">
        <v>29</v>
      </c>
      <c r="C10" s="38">
        <v>3.19</v>
      </c>
      <c r="D10" s="38">
        <v>70.98</v>
      </c>
      <c r="E10" s="35">
        <v>4.5</v>
      </c>
      <c r="F10" s="35">
        <v>0</v>
      </c>
      <c r="G10" s="35">
        <v>0</v>
      </c>
      <c r="H10" s="35">
        <v>4.5</v>
      </c>
      <c r="I10" s="35">
        <v>0</v>
      </c>
      <c r="J10" s="35">
        <v>0</v>
      </c>
      <c r="K10" s="35">
        <v>0</v>
      </c>
      <c r="L10" s="35">
        <v>1.5</v>
      </c>
      <c r="M10" s="35">
        <v>0</v>
      </c>
      <c r="N10" s="38">
        <f t="shared" si="0"/>
        <v>10.5</v>
      </c>
      <c r="O10" s="107">
        <f t="shared" si="1"/>
        <v>81.48</v>
      </c>
    </row>
    <row r="11" ht="14.25" spans="1:15">
      <c r="A11" s="35">
        <v>7</v>
      </c>
      <c r="B11" s="35" t="s">
        <v>30</v>
      </c>
      <c r="C11" s="38">
        <v>3.1</v>
      </c>
      <c r="D11" s="38">
        <f>C11*22.25</f>
        <v>68.975</v>
      </c>
      <c r="E11" s="35">
        <v>5</v>
      </c>
      <c r="F11" s="35">
        <v>0</v>
      </c>
      <c r="G11" s="35">
        <v>0</v>
      </c>
      <c r="H11" s="35">
        <v>7</v>
      </c>
      <c r="I11" s="86">
        <v>12</v>
      </c>
      <c r="J11" s="35">
        <v>0</v>
      </c>
      <c r="K11" s="35">
        <v>1</v>
      </c>
      <c r="L11" s="35">
        <v>8.5</v>
      </c>
      <c r="M11" s="35">
        <v>0</v>
      </c>
      <c r="N11" s="38">
        <f t="shared" si="0"/>
        <v>33.5</v>
      </c>
      <c r="O11" s="107">
        <f t="shared" si="1"/>
        <v>102.475</v>
      </c>
    </row>
    <row r="12" ht="14.25" spans="1:15">
      <c r="A12" s="35">
        <v>8</v>
      </c>
      <c r="B12" s="35" t="s">
        <v>31</v>
      </c>
      <c r="C12" s="38">
        <v>3.1</v>
      </c>
      <c r="D12" s="38">
        <v>68.97</v>
      </c>
      <c r="E12" s="35">
        <v>6</v>
      </c>
      <c r="F12" s="35">
        <v>0</v>
      </c>
      <c r="G12" s="35">
        <v>5</v>
      </c>
      <c r="H12" s="35">
        <v>0</v>
      </c>
      <c r="I12" s="35">
        <v>0</v>
      </c>
      <c r="J12" s="35">
        <v>0</v>
      </c>
      <c r="K12" s="35">
        <v>0</v>
      </c>
      <c r="L12" s="35">
        <v>4.5</v>
      </c>
      <c r="M12" s="35">
        <v>0</v>
      </c>
      <c r="N12" s="38">
        <f t="shared" si="0"/>
        <v>15.5</v>
      </c>
      <c r="O12" s="107">
        <f t="shared" si="1"/>
        <v>84.47</v>
      </c>
    </row>
    <row r="13" ht="14.25" spans="1:15">
      <c r="A13" s="35">
        <v>9</v>
      </c>
      <c r="B13" s="35" t="s">
        <v>32</v>
      </c>
      <c r="C13" s="38">
        <v>3.07</v>
      </c>
      <c r="D13" s="38">
        <v>68.3075</v>
      </c>
      <c r="E13" s="35">
        <v>0</v>
      </c>
      <c r="F13" s="35">
        <v>0</v>
      </c>
      <c r="G13" s="35">
        <v>0</v>
      </c>
      <c r="H13" s="35">
        <v>6</v>
      </c>
      <c r="I13" s="35">
        <v>0</v>
      </c>
      <c r="J13" s="35">
        <v>1</v>
      </c>
      <c r="K13" s="35">
        <v>0</v>
      </c>
      <c r="L13" s="35">
        <v>7</v>
      </c>
      <c r="M13" s="35">
        <v>0</v>
      </c>
      <c r="N13" s="38">
        <f t="shared" si="0"/>
        <v>14</v>
      </c>
      <c r="O13" s="107">
        <f t="shared" si="1"/>
        <v>82.3075</v>
      </c>
    </row>
    <row r="14" ht="14.25" spans="1:15">
      <c r="A14" s="35">
        <v>10</v>
      </c>
      <c r="B14" s="35" t="s">
        <v>33</v>
      </c>
      <c r="C14" s="38">
        <v>3.06</v>
      </c>
      <c r="D14" s="38">
        <v>68.085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1</v>
      </c>
      <c r="K14" s="35">
        <v>0</v>
      </c>
      <c r="L14" s="35">
        <v>4.5</v>
      </c>
      <c r="M14" s="35">
        <v>0</v>
      </c>
      <c r="N14" s="38">
        <f t="shared" si="0"/>
        <v>5.5</v>
      </c>
      <c r="O14" s="107">
        <f t="shared" si="1"/>
        <v>73.585</v>
      </c>
    </row>
    <row r="15" ht="14.25" spans="1:15">
      <c r="A15" s="35">
        <v>11</v>
      </c>
      <c r="B15" s="35" t="s">
        <v>34</v>
      </c>
      <c r="C15" s="38">
        <v>2.93</v>
      </c>
      <c r="D15" s="38">
        <f>C15*22.25</f>
        <v>65.1925</v>
      </c>
      <c r="E15" s="35">
        <v>0</v>
      </c>
      <c r="F15" s="35">
        <v>0</v>
      </c>
      <c r="G15" s="35">
        <v>0</v>
      </c>
      <c r="H15" s="86">
        <v>11</v>
      </c>
      <c r="I15" s="86">
        <v>12</v>
      </c>
      <c r="J15" s="86">
        <v>2</v>
      </c>
      <c r="K15" s="86">
        <v>3</v>
      </c>
      <c r="L15" s="35">
        <v>3</v>
      </c>
      <c r="M15" s="86">
        <v>3</v>
      </c>
      <c r="N15" s="38">
        <f t="shared" si="0"/>
        <v>34</v>
      </c>
      <c r="O15" s="107">
        <f t="shared" si="1"/>
        <v>99.1925</v>
      </c>
    </row>
    <row r="16" ht="14.25" spans="1:15">
      <c r="A16" s="35">
        <v>12</v>
      </c>
      <c r="B16" s="35" t="s">
        <v>35</v>
      </c>
      <c r="C16" s="38">
        <v>2.92</v>
      </c>
      <c r="D16" s="38">
        <v>64.97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3</v>
      </c>
      <c r="K16" s="35">
        <v>0</v>
      </c>
      <c r="L16" s="35">
        <v>10</v>
      </c>
      <c r="M16" s="35">
        <v>0</v>
      </c>
      <c r="N16" s="38">
        <f t="shared" si="0"/>
        <v>13</v>
      </c>
      <c r="O16" s="107">
        <f t="shared" si="1"/>
        <v>77.97</v>
      </c>
    </row>
    <row r="17" ht="14.25" spans="1:15">
      <c r="A17" s="35">
        <v>13</v>
      </c>
      <c r="B17" s="35" t="s">
        <v>36</v>
      </c>
      <c r="C17" s="38">
        <v>2.92</v>
      </c>
      <c r="D17" s="38">
        <v>64.97</v>
      </c>
      <c r="E17" s="35">
        <v>3</v>
      </c>
      <c r="F17" s="35">
        <v>0</v>
      </c>
      <c r="G17" s="35">
        <v>0</v>
      </c>
      <c r="H17" s="35">
        <v>3</v>
      </c>
      <c r="I17" s="35">
        <v>2</v>
      </c>
      <c r="J17" s="35">
        <v>0</v>
      </c>
      <c r="K17" s="35">
        <v>0</v>
      </c>
      <c r="L17" s="35">
        <v>4.5</v>
      </c>
      <c r="M17" s="35">
        <v>0</v>
      </c>
      <c r="N17" s="38">
        <f t="shared" si="0"/>
        <v>12.5</v>
      </c>
      <c r="O17" s="107">
        <f t="shared" si="1"/>
        <v>77.47</v>
      </c>
    </row>
    <row r="18" ht="14.25" spans="1:15">
      <c r="A18" s="35">
        <v>14</v>
      </c>
      <c r="B18" s="35" t="s">
        <v>37</v>
      </c>
      <c r="C18" s="38">
        <v>2.84</v>
      </c>
      <c r="D18" s="38">
        <v>63.19</v>
      </c>
      <c r="E18" s="35">
        <v>2</v>
      </c>
      <c r="F18" s="35">
        <v>0</v>
      </c>
      <c r="G18" s="35">
        <v>0</v>
      </c>
      <c r="H18" s="35">
        <v>8</v>
      </c>
      <c r="I18" s="35">
        <v>12</v>
      </c>
      <c r="J18" s="35">
        <v>0</v>
      </c>
      <c r="K18" s="35">
        <v>0</v>
      </c>
      <c r="L18" s="35">
        <v>6</v>
      </c>
      <c r="M18" s="35">
        <v>0</v>
      </c>
      <c r="N18" s="38">
        <f t="shared" si="0"/>
        <v>28</v>
      </c>
      <c r="O18" s="107">
        <f t="shared" si="1"/>
        <v>91.19</v>
      </c>
    </row>
    <row r="19" ht="14.25" spans="1:15">
      <c r="A19" s="35">
        <v>15</v>
      </c>
      <c r="B19" s="35" t="s">
        <v>38</v>
      </c>
      <c r="C19" s="38">
        <v>2.81</v>
      </c>
      <c r="D19" s="38">
        <f>C19*22.25</f>
        <v>62.5225</v>
      </c>
      <c r="E19" s="35">
        <v>1</v>
      </c>
      <c r="F19" s="35">
        <v>0</v>
      </c>
      <c r="G19" s="35">
        <v>0</v>
      </c>
      <c r="H19" s="35">
        <v>5</v>
      </c>
      <c r="I19" s="86">
        <v>12</v>
      </c>
      <c r="J19" s="35">
        <v>0</v>
      </c>
      <c r="K19" s="35">
        <v>0</v>
      </c>
      <c r="L19" s="86">
        <v>10</v>
      </c>
      <c r="M19" s="35">
        <v>0</v>
      </c>
      <c r="N19" s="38">
        <f t="shared" si="0"/>
        <v>28</v>
      </c>
      <c r="O19" s="107">
        <f t="shared" si="1"/>
        <v>90.5225</v>
      </c>
    </row>
    <row r="20" ht="14.25" spans="1:15">
      <c r="A20" s="35">
        <v>16</v>
      </c>
      <c r="B20" s="35" t="s">
        <v>39</v>
      </c>
      <c r="C20" s="38">
        <v>2.79</v>
      </c>
      <c r="D20" s="38">
        <f>C20*22.25</f>
        <v>62.0775</v>
      </c>
      <c r="E20" s="35">
        <v>0</v>
      </c>
      <c r="F20" s="35">
        <v>0</v>
      </c>
      <c r="G20" s="35">
        <v>0</v>
      </c>
      <c r="H20" s="35">
        <v>5</v>
      </c>
      <c r="I20" s="35">
        <v>0</v>
      </c>
      <c r="J20" s="35">
        <v>1</v>
      </c>
      <c r="K20" s="35">
        <v>0</v>
      </c>
      <c r="L20" s="35">
        <v>8.5</v>
      </c>
      <c r="M20" s="35">
        <v>0</v>
      </c>
      <c r="N20" s="38">
        <f t="shared" si="0"/>
        <v>14.5</v>
      </c>
      <c r="O20" s="107">
        <f t="shared" si="1"/>
        <v>76.5775</v>
      </c>
    </row>
    <row r="21" ht="14.25" spans="1:15">
      <c r="A21" s="35">
        <v>17</v>
      </c>
      <c r="B21" s="35" t="s">
        <v>40</v>
      </c>
      <c r="C21" s="38">
        <v>2.78</v>
      </c>
      <c r="D21" s="38">
        <v>61.85</v>
      </c>
      <c r="E21" s="35">
        <v>1</v>
      </c>
      <c r="F21" s="35">
        <v>0</v>
      </c>
      <c r="G21" s="35">
        <v>0</v>
      </c>
      <c r="H21" s="35">
        <v>0</v>
      </c>
      <c r="I21" s="35">
        <v>2</v>
      </c>
      <c r="J21" s="35">
        <v>0</v>
      </c>
      <c r="K21" s="35">
        <v>0</v>
      </c>
      <c r="L21" s="35">
        <v>6.5</v>
      </c>
      <c r="M21" s="35">
        <v>0</v>
      </c>
      <c r="N21" s="38">
        <f t="shared" si="0"/>
        <v>9.5</v>
      </c>
      <c r="O21" s="107">
        <f t="shared" si="1"/>
        <v>71.35</v>
      </c>
    </row>
    <row r="22" ht="14.25" spans="1:15">
      <c r="A22" s="35">
        <v>18</v>
      </c>
      <c r="B22" s="35" t="s">
        <v>41</v>
      </c>
      <c r="C22" s="38">
        <v>2.7</v>
      </c>
      <c r="D22" s="38">
        <f>C22*22.25</f>
        <v>60.075</v>
      </c>
      <c r="E22" s="35">
        <v>6</v>
      </c>
      <c r="F22" s="35">
        <v>0</v>
      </c>
      <c r="G22" s="35">
        <v>0</v>
      </c>
      <c r="H22" s="86">
        <v>12</v>
      </c>
      <c r="I22" s="35">
        <v>0</v>
      </c>
      <c r="J22" s="35">
        <v>0</v>
      </c>
      <c r="K22" s="35">
        <v>1.5</v>
      </c>
      <c r="L22" s="35">
        <v>10</v>
      </c>
      <c r="M22" s="35">
        <v>0</v>
      </c>
      <c r="N22" s="38">
        <f t="shared" si="0"/>
        <v>29.5</v>
      </c>
      <c r="O22" s="107">
        <f t="shared" si="1"/>
        <v>89.575</v>
      </c>
    </row>
    <row r="23" ht="14.25" spans="1:15">
      <c r="A23" s="35">
        <v>19</v>
      </c>
      <c r="B23" s="35" t="s">
        <v>42</v>
      </c>
      <c r="C23" s="38">
        <v>2.65</v>
      </c>
      <c r="D23" s="38">
        <v>59.8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1</v>
      </c>
      <c r="M23" s="35">
        <v>0</v>
      </c>
      <c r="N23" s="38">
        <f t="shared" si="0"/>
        <v>1</v>
      </c>
      <c r="O23" s="107">
        <f t="shared" si="1"/>
        <v>60.8</v>
      </c>
    </row>
    <row r="24" ht="14.25" spans="1:15">
      <c r="A24" s="35">
        <v>20</v>
      </c>
      <c r="B24" s="35" t="s">
        <v>43</v>
      </c>
      <c r="C24" s="38">
        <v>2.66</v>
      </c>
      <c r="D24" s="38">
        <v>59.185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8">
        <f t="shared" si="0"/>
        <v>0</v>
      </c>
      <c r="O24" s="107">
        <f t="shared" si="1"/>
        <v>59.185</v>
      </c>
    </row>
    <row r="25" ht="14.25" spans="1:15">
      <c r="A25" s="35">
        <v>21</v>
      </c>
      <c r="B25" s="35" t="s">
        <v>44</v>
      </c>
      <c r="C25" s="38">
        <v>2.61</v>
      </c>
      <c r="D25" s="38">
        <f>C25*22.25</f>
        <v>58.0725</v>
      </c>
      <c r="E25" s="35">
        <v>1</v>
      </c>
      <c r="F25" s="35">
        <v>0</v>
      </c>
      <c r="G25" s="35">
        <v>0</v>
      </c>
      <c r="H25" s="35">
        <v>13</v>
      </c>
      <c r="I25" s="86">
        <v>12</v>
      </c>
      <c r="J25" s="35">
        <v>1</v>
      </c>
      <c r="K25" s="35">
        <v>0</v>
      </c>
      <c r="L25" s="86">
        <v>10</v>
      </c>
      <c r="M25" s="35">
        <v>0</v>
      </c>
      <c r="N25" s="38">
        <f t="shared" si="0"/>
        <v>37</v>
      </c>
      <c r="O25" s="107">
        <f t="shared" si="1"/>
        <v>95.0725</v>
      </c>
    </row>
    <row r="26" ht="14.25" spans="1:15">
      <c r="A26" s="35">
        <v>22</v>
      </c>
      <c r="B26" s="35" t="s">
        <v>45</v>
      </c>
      <c r="C26" s="38">
        <v>2.57</v>
      </c>
      <c r="D26" s="38">
        <v>57.18</v>
      </c>
      <c r="E26" s="35">
        <v>0</v>
      </c>
      <c r="F26" s="35">
        <v>0</v>
      </c>
      <c r="G26" s="35">
        <v>0</v>
      </c>
      <c r="H26" s="35">
        <v>2</v>
      </c>
      <c r="I26" s="35">
        <v>7</v>
      </c>
      <c r="J26" s="35">
        <v>0</v>
      </c>
      <c r="K26" s="35">
        <v>0</v>
      </c>
      <c r="L26" s="35">
        <v>8.5</v>
      </c>
      <c r="M26" s="35">
        <v>0</v>
      </c>
      <c r="N26" s="38">
        <f t="shared" si="0"/>
        <v>17.5</v>
      </c>
      <c r="O26" s="107">
        <f t="shared" si="1"/>
        <v>74.68</v>
      </c>
    </row>
    <row r="27" ht="14.25" spans="1:15">
      <c r="A27" s="35">
        <v>23</v>
      </c>
      <c r="B27" s="35" t="s">
        <v>46</v>
      </c>
      <c r="C27" s="38">
        <v>2.48</v>
      </c>
      <c r="D27" s="38">
        <f>C27*22.25</f>
        <v>55.18</v>
      </c>
      <c r="E27" s="35">
        <v>5</v>
      </c>
      <c r="F27" s="35">
        <v>0</v>
      </c>
      <c r="G27" s="35">
        <v>0</v>
      </c>
      <c r="H27" s="35">
        <v>9</v>
      </c>
      <c r="I27" s="35">
        <v>2</v>
      </c>
      <c r="J27" s="35">
        <v>1</v>
      </c>
      <c r="K27" s="35">
        <v>0</v>
      </c>
      <c r="L27" s="35">
        <v>6.5</v>
      </c>
      <c r="M27" s="35">
        <v>0</v>
      </c>
      <c r="N27" s="38">
        <f t="shared" si="0"/>
        <v>23.5</v>
      </c>
      <c r="O27" s="107">
        <f t="shared" si="1"/>
        <v>78.68</v>
      </c>
    </row>
    <row r="28" ht="14.25" spans="1:15">
      <c r="A28" s="35">
        <v>24</v>
      </c>
      <c r="B28" s="35" t="s">
        <v>47</v>
      </c>
      <c r="C28" s="38">
        <v>2.48</v>
      </c>
      <c r="D28" s="38">
        <v>55.18</v>
      </c>
      <c r="E28" s="35">
        <v>4.5</v>
      </c>
      <c r="F28" s="35">
        <v>0</v>
      </c>
      <c r="G28" s="35">
        <v>0</v>
      </c>
      <c r="H28" s="35">
        <v>0</v>
      </c>
      <c r="I28" s="35">
        <v>0</v>
      </c>
      <c r="J28" s="35">
        <v>1</v>
      </c>
      <c r="K28" s="35">
        <v>0</v>
      </c>
      <c r="L28" s="35">
        <v>0</v>
      </c>
      <c r="M28" s="35">
        <v>0</v>
      </c>
      <c r="N28" s="38">
        <f t="shared" si="0"/>
        <v>5.5</v>
      </c>
      <c r="O28" s="107">
        <f t="shared" si="1"/>
        <v>60.68</v>
      </c>
    </row>
    <row r="29" ht="14.25" spans="1:15">
      <c r="A29" s="35">
        <v>25</v>
      </c>
      <c r="B29" s="35" t="s">
        <v>48</v>
      </c>
      <c r="C29" s="38">
        <v>2.22</v>
      </c>
      <c r="D29" s="38">
        <v>49.395</v>
      </c>
      <c r="E29" s="35">
        <v>0</v>
      </c>
      <c r="F29" s="35">
        <v>0</v>
      </c>
      <c r="G29" s="35">
        <v>0</v>
      </c>
      <c r="H29" s="35">
        <v>4</v>
      </c>
      <c r="I29" s="35">
        <v>0</v>
      </c>
      <c r="J29" s="35">
        <v>3</v>
      </c>
      <c r="K29" s="35">
        <v>0</v>
      </c>
      <c r="L29" s="35">
        <v>7.5</v>
      </c>
      <c r="M29" s="35">
        <v>0</v>
      </c>
      <c r="N29" s="38">
        <f t="shared" si="0"/>
        <v>14.5</v>
      </c>
      <c r="O29" s="107">
        <f t="shared" si="1"/>
        <v>63.895</v>
      </c>
    </row>
    <row r="30" ht="14.25" spans="1:15">
      <c r="A30" s="35">
        <v>26</v>
      </c>
      <c r="B30" s="35" t="s">
        <v>49</v>
      </c>
      <c r="C30" s="38">
        <v>2.17</v>
      </c>
      <c r="D30" s="38">
        <v>48.2825</v>
      </c>
      <c r="E30" s="35">
        <v>0</v>
      </c>
      <c r="F30" s="35">
        <v>0</v>
      </c>
      <c r="G30" s="35">
        <v>0</v>
      </c>
      <c r="H30" s="35">
        <v>7</v>
      </c>
      <c r="I30" s="35">
        <v>0</v>
      </c>
      <c r="J30" s="35">
        <v>0</v>
      </c>
      <c r="K30" s="35">
        <v>4.5</v>
      </c>
      <c r="L30" s="35">
        <v>7</v>
      </c>
      <c r="M30" s="35">
        <v>0</v>
      </c>
      <c r="N30" s="38">
        <f t="shared" si="0"/>
        <v>18.5</v>
      </c>
      <c r="O30" s="107">
        <f t="shared" si="1"/>
        <v>66.7825</v>
      </c>
    </row>
    <row r="31" ht="14.25" spans="1:15">
      <c r="A31" s="35">
        <v>27</v>
      </c>
      <c r="B31" s="35" t="s">
        <v>50</v>
      </c>
      <c r="C31" s="38">
        <v>1.2</v>
      </c>
      <c r="D31" s="38">
        <v>26.7</v>
      </c>
      <c r="E31" s="35">
        <v>23</v>
      </c>
      <c r="F31" s="35">
        <v>9</v>
      </c>
      <c r="G31" s="35">
        <v>0</v>
      </c>
      <c r="H31" s="35">
        <v>12</v>
      </c>
      <c r="I31" s="35">
        <v>10</v>
      </c>
      <c r="J31" s="35">
        <v>0</v>
      </c>
      <c r="K31" s="35">
        <v>0</v>
      </c>
      <c r="L31" s="35">
        <v>8</v>
      </c>
      <c r="M31" s="35">
        <v>0</v>
      </c>
      <c r="N31" s="38">
        <f t="shared" si="0"/>
        <v>62</v>
      </c>
      <c r="O31" s="107">
        <f t="shared" si="1"/>
        <v>88.7</v>
      </c>
    </row>
  </sheetData>
  <sortState ref="B5:O31">
    <sortCondition ref="D5:D31" descending="1"/>
    <sortCondition ref="O5:O31" descending="1"/>
  </sortState>
  <mergeCells count="10">
    <mergeCell ref="A1:B1"/>
    <mergeCell ref="C1:D1"/>
    <mergeCell ref="E1:N1"/>
    <mergeCell ref="A2:B2"/>
    <mergeCell ref="E2:G2"/>
    <mergeCell ref="H2:J2"/>
    <mergeCell ref="K2:M2"/>
    <mergeCell ref="A3:B3"/>
    <mergeCell ref="N2:N4"/>
    <mergeCell ref="O2:O4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workbookViewId="0">
      <selection activeCell="L12" sqref="L12"/>
    </sheetView>
  </sheetViews>
  <sheetFormatPr defaultColWidth="8.875" defaultRowHeight="13.5" outlineLevelRow="6"/>
  <cols>
    <col min="15" max="15" width="9.5"/>
  </cols>
  <sheetData>
    <row r="1" ht="15" spans="1:15">
      <c r="A1" s="54" t="s">
        <v>51</v>
      </c>
      <c r="B1" s="55"/>
      <c r="C1" s="56" t="s">
        <v>0</v>
      </c>
      <c r="D1" s="57"/>
      <c r="E1" s="95" t="s">
        <v>1</v>
      </c>
      <c r="F1" s="96"/>
      <c r="G1" s="96"/>
      <c r="H1" s="96"/>
      <c r="I1" s="96"/>
      <c r="J1" s="96"/>
      <c r="K1" s="96"/>
      <c r="L1" s="96"/>
      <c r="M1" s="96"/>
      <c r="N1" s="100"/>
      <c r="O1" s="101" t="s">
        <v>8</v>
      </c>
    </row>
    <row r="2" ht="14.25" spans="1:15">
      <c r="A2" s="34" t="s">
        <v>2</v>
      </c>
      <c r="B2" s="59"/>
      <c r="C2" s="97"/>
      <c r="D2" s="61" t="s">
        <v>3</v>
      </c>
      <c r="E2" s="62" t="s">
        <v>4</v>
      </c>
      <c r="F2" s="63"/>
      <c r="G2" s="64"/>
      <c r="H2" s="65" t="s">
        <v>5</v>
      </c>
      <c r="I2" s="63"/>
      <c r="J2" s="64"/>
      <c r="K2" s="65" t="s">
        <v>6</v>
      </c>
      <c r="L2" s="63"/>
      <c r="M2" s="64"/>
      <c r="N2" s="102" t="s">
        <v>7</v>
      </c>
      <c r="O2" s="103"/>
    </row>
    <row r="3" ht="48" spans="1:15">
      <c r="A3" s="34" t="s">
        <v>9</v>
      </c>
      <c r="B3" s="31"/>
      <c r="C3" s="66" t="s">
        <v>10</v>
      </c>
      <c r="D3" s="66" t="s">
        <v>11</v>
      </c>
      <c r="E3" s="67" t="s">
        <v>12</v>
      </c>
      <c r="F3" s="61" t="s">
        <v>13</v>
      </c>
      <c r="G3" s="68" t="s">
        <v>14</v>
      </c>
      <c r="H3" s="67" t="s">
        <v>15</v>
      </c>
      <c r="I3" s="61" t="s">
        <v>16</v>
      </c>
      <c r="J3" s="68" t="s">
        <v>17</v>
      </c>
      <c r="K3" s="67" t="s">
        <v>18</v>
      </c>
      <c r="L3" s="61" t="s">
        <v>19</v>
      </c>
      <c r="M3" s="68" t="s">
        <v>20</v>
      </c>
      <c r="N3" s="102"/>
      <c r="O3" s="103"/>
    </row>
    <row r="4" ht="24.75" spans="1:15">
      <c r="A4" s="98" t="s">
        <v>21</v>
      </c>
      <c r="B4" s="99" t="s">
        <v>22</v>
      </c>
      <c r="C4" s="72"/>
      <c r="D4" s="72">
        <v>100</v>
      </c>
      <c r="E4" s="73" t="s">
        <v>23</v>
      </c>
      <c r="F4" s="74" t="s">
        <v>23</v>
      </c>
      <c r="G4" s="75" t="s">
        <v>23</v>
      </c>
      <c r="H4" s="76">
        <v>12</v>
      </c>
      <c r="I4" s="91">
        <v>12</v>
      </c>
      <c r="J4" s="92">
        <v>6</v>
      </c>
      <c r="K4" s="76">
        <v>10</v>
      </c>
      <c r="L4" s="91">
        <v>10</v>
      </c>
      <c r="M4" s="92">
        <v>10</v>
      </c>
      <c r="N4" s="104"/>
      <c r="O4" s="105"/>
    </row>
    <row r="5" ht="14.25" spans="1:15">
      <c r="A5" s="34">
        <v>1</v>
      </c>
      <c r="B5" s="31" t="s">
        <v>52</v>
      </c>
      <c r="C5" s="32">
        <v>3.43</v>
      </c>
      <c r="D5" s="27">
        <v>76.3175</v>
      </c>
      <c r="E5" s="34">
        <v>0</v>
      </c>
      <c r="F5" s="35">
        <v>0</v>
      </c>
      <c r="G5" s="31">
        <v>0</v>
      </c>
      <c r="H5" s="34">
        <v>4.5</v>
      </c>
      <c r="I5" s="35">
        <v>12</v>
      </c>
      <c r="J5" s="31">
        <v>0</v>
      </c>
      <c r="K5" s="34">
        <v>8.5</v>
      </c>
      <c r="L5" s="35">
        <v>3</v>
      </c>
      <c r="M5" s="31">
        <v>0</v>
      </c>
      <c r="N5" s="106">
        <f t="shared" ref="N5:N7" si="0">SUM(E5:M5)</f>
        <v>28</v>
      </c>
      <c r="O5" s="107">
        <f t="shared" ref="O5:O7" si="1">SUM(D5+N5)</f>
        <v>104.3175</v>
      </c>
    </row>
    <row r="6" ht="14.25" spans="1:15">
      <c r="A6" s="34">
        <v>2</v>
      </c>
      <c r="B6" s="31" t="s">
        <v>53</v>
      </c>
      <c r="C6" s="32" t="s">
        <v>54</v>
      </c>
      <c r="D6" s="27">
        <v>69.1975</v>
      </c>
      <c r="E6" s="34">
        <v>0</v>
      </c>
      <c r="F6" s="35">
        <v>0</v>
      </c>
      <c r="G6" s="31">
        <v>0</v>
      </c>
      <c r="H6" s="34">
        <v>7</v>
      </c>
      <c r="I6" s="35">
        <v>9</v>
      </c>
      <c r="J6" s="31">
        <v>3</v>
      </c>
      <c r="K6" s="34">
        <v>8</v>
      </c>
      <c r="L6" s="35">
        <v>2</v>
      </c>
      <c r="M6" s="31">
        <v>0</v>
      </c>
      <c r="N6" s="106">
        <f t="shared" si="0"/>
        <v>29</v>
      </c>
      <c r="O6" s="107">
        <f t="shared" si="1"/>
        <v>98.1975</v>
      </c>
    </row>
    <row r="7" ht="14.25" spans="1:15">
      <c r="A7" s="34">
        <v>3</v>
      </c>
      <c r="B7" s="31" t="s">
        <v>55</v>
      </c>
      <c r="C7" s="32">
        <v>2.86</v>
      </c>
      <c r="D7" s="27">
        <v>63.635</v>
      </c>
      <c r="E7" s="34">
        <v>0</v>
      </c>
      <c r="F7" s="35">
        <v>0</v>
      </c>
      <c r="G7" s="31">
        <v>2</v>
      </c>
      <c r="H7" s="34">
        <v>6.5</v>
      </c>
      <c r="I7" s="35">
        <v>12</v>
      </c>
      <c r="J7" s="31">
        <v>2</v>
      </c>
      <c r="K7" s="34">
        <v>1</v>
      </c>
      <c r="L7" s="35">
        <v>6</v>
      </c>
      <c r="M7" s="31">
        <v>0</v>
      </c>
      <c r="N7" s="106">
        <f t="shared" si="0"/>
        <v>29.5</v>
      </c>
      <c r="O7" s="107">
        <f t="shared" si="1"/>
        <v>93.135</v>
      </c>
    </row>
  </sheetData>
  <sortState ref="B5:O7">
    <sortCondition ref="D5:D7" descending="1"/>
    <sortCondition ref="O5:O7" descending="1"/>
  </sortState>
  <mergeCells count="10">
    <mergeCell ref="A1:B1"/>
    <mergeCell ref="C1:D1"/>
    <mergeCell ref="E1:N1"/>
    <mergeCell ref="A2:B2"/>
    <mergeCell ref="E2:G2"/>
    <mergeCell ref="H2:J2"/>
    <mergeCell ref="K2:M2"/>
    <mergeCell ref="A3:B3"/>
    <mergeCell ref="N2:N4"/>
    <mergeCell ref="O1:O4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workbookViewId="0">
      <selection activeCell="P20" sqref="P20"/>
    </sheetView>
  </sheetViews>
  <sheetFormatPr defaultColWidth="8.875" defaultRowHeight="13.5"/>
  <cols>
    <col min="4" max="4" width="11.875" customWidth="1"/>
  </cols>
  <sheetData>
    <row r="1" ht="15" spans="1:15">
      <c r="A1" s="54" t="s">
        <v>51</v>
      </c>
      <c r="B1" s="55"/>
      <c r="C1" s="56" t="s">
        <v>0</v>
      </c>
      <c r="D1" s="57"/>
      <c r="E1" s="58" t="s">
        <v>1</v>
      </c>
      <c r="F1" s="58"/>
      <c r="G1" s="58"/>
      <c r="H1" s="58"/>
      <c r="I1" s="58"/>
      <c r="J1" s="58"/>
      <c r="K1" s="58"/>
      <c r="L1" s="58"/>
      <c r="M1" s="58"/>
      <c r="N1" s="58"/>
      <c r="O1" s="87"/>
    </row>
    <row r="2" ht="14.25" spans="1:15">
      <c r="A2" s="34" t="s">
        <v>2</v>
      </c>
      <c r="B2" s="59"/>
      <c r="C2" s="60"/>
      <c r="D2" s="61" t="s">
        <v>3</v>
      </c>
      <c r="E2" s="62" t="s">
        <v>4</v>
      </c>
      <c r="F2" s="63"/>
      <c r="G2" s="64"/>
      <c r="H2" s="65" t="s">
        <v>5</v>
      </c>
      <c r="I2" s="63"/>
      <c r="J2" s="64"/>
      <c r="K2" s="65" t="s">
        <v>6</v>
      </c>
      <c r="L2" s="63"/>
      <c r="M2" s="64"/>
      <c r="N2" s="53"/>
      <c r="O2" s="78" t="s">
        <v>8</v>
      </c>
    </row>
    <row r="3" ht="48" spans="1:15">
      <c r="A3" s="34" t="s">
        <v>9</v>
      </c>
      <c r="B3" s="31"/>
      <c r="C3" s="66" t="s">
        <v>56</v>
      </c>
      <c r="D3" s="66" t="s">
        <v>11</v>
      </c>
      <c r="E3" s="67" t="s">
        <v>12</v>
      </c>
      <c r="F3" s="61" t="s">
        <v>13</v>
      </c>
      <c r="G3" s="68" t="s">
        <v>14</v>
      </c>
      <c r="H3" s="69" t="s">
        <v>15</v>
      </c>
      <c r="I3" s="88" t="s">
        <v>16</v>
      </c>
      <c r="J3" s="89" t="s">
        <v>17</v>
      </c>
      <c r="K3" s="69" t="s">
        <v>18</v>
      </c>
      <c r="L3" s="88" t="s">
        <v>19</v>
      </c>
      <c r="M3" s="89" t="s">
        <v>20</v>
      </c>
      <c r="N3" s="90"/>
      <c r="O3" s="78"/>
    </row>
    <row r="4" ht="24.75" spans="1:15">
      <c r="A4" s="70" t="s">
        <v>21</v>
      </c>
      <c r="B4" s="71" t="s">
        <v>22</v>
      </c>
      <c r="C4" s="72"/>
      <c r="D4" s="72">
        <v>100</v>
      </c>
      <c r="E4" s="73" t="s">
        <v>23</v>
      </c>
      <c r="F4" s="74" t="s">
        <v>23</v>
      </c>
      <c r="G4" s="75" t="s">
        <v>23</v>
      </c>
      <c r="H4" s="76">
        <v>12</v>
      </c>
      <c r="I4" s="91">
        <v>12</v>
      </c>
      <c r="J4" s="92">
        <v>6</v>
      </c>
      <c r="K4" s="76">
        <v>10</v>
      </c>
      <c r="L4" s="91">
        <v>10</v>
      </c>
      <c r="M4" s="92">
        <v>10</v>
      </c>
      <c r="N4" s="93" t="s">
        <v>7</v>
      </c>
      <c r="O4" s="93"/>
    </row>
    <row r="5" spans="1:15">
      <c r="A5" s="34">
        <v>1</v>
      </c>
      <c r="B5" s="31" t="s">
        <v>57</v>
      </c>
      <c r="C5" s="36">
        <v>3.99</v>
      </c>
      <c r="D5" s="27">
        <f t="shared" ref="D5:D24" si="0">(C5*22.25)</f>
        <v>88.7775</v>
      </c>
      <c r="E5" s="77">
        <v>31.5</v>
      </c>
      <c r="F5" s="77">
        <v>0</v>
      </c>
      <c r="G5" s="78">
        <v>0</v>
      </c>
      <c r="H5" s="77">
        <v>5</v>
      </c>
      <c r="I5" s="77">
        <v>0</v>
      </c>
      <c r="J5" s="78">
        <v>1</v>
      </c>
      <c r="K5" s="77">
        <v>1</v>
      </c>
      <c r="L5" s="77">
        <v>3.5</v>
      </c>
      <c r="M5" s="78">
        <v>0</v>
      </c>
      <c r="N5" s="53">
        <f t="shared" ref="N5:N24" si="1">SUM(E5:M5)</f>
        <v>42</v>
      </c>
      <c r="O5" s="52">
        <f t="shared" ref="O5:O24" si="2">SUM(D5:M5)</f>
        <v>130.7775</v>
      </c>
    </row>
    <row r="6" spans="1:15">
      <c r="A6" s="34">
        <v>4</v>
      </c>
      <c r="B6" s="31" t="s">
        <v>58</v>
      </c>
      <c r="C6" s="26">
        <v>3.67</v>
      </c>
      <c r="D6" s="27">
        <f t="shared" si="0"/>
        <v>81.6575</v>
      </c>
      <c r="E6" s="79">
        <v>9</v>
      </c>
      <c r="F6" s="80">
        <v>0</v>
      </c>
      <c r="G6" s="33">
        <v>5</v>
      </c>
      <c r="H6" s="79">
        <v>12</v>
      </c>
      <c r="I6" s="80">
        <v>8</v>
      </c>
      <c r="J6" s="33">
        <v>2</v>
      </c>
      <c r="K6" s="79">
        <v>0</v>
      </c>
      <c r="L6" s="80">
        <v>7.5</v>
      </c>
      <c r="M6" s="33">
        <v>0</v>
      </c>
      <c r="N6" s="53">
        <f t="shared" si="1"/>
        <v>43.5</v>
      </c>
      <c r="O6" s="52">
        <f t="shared" si="2"/>
        <v>125.1575</v>
      </c>
    </row>
    <row r="7" spans="1:15">
      <c r="A7" s="34">
        <v>8</v>
      </c>
      <c r="B7" s="31" t="s">
        <v>59</v>
      </c>
      <c r="C7" s="26">
        <v>3.05</v>
      </c>
      <c r="D7" s="27">
        <f t="shared" si="0"/>
        <v>67.8625</v>
      </c>
      <c r="E7" s="79">
        <v>30</v>
      </c>
      <c r="F7" s="80">
        <v>4.5</v>
      </c>
      <c r="G7" s="33">
        <v>2</v>
      </c>
      <c r="H7" s="79">
        <v>7</v>
      </c>
      <c r="I7" s="80">
        <v>3</v>
      </c>
      <c r="J7" s="33">
        <v>4</v>
      </c>
      <c r="K7" s="79">
        <v>0</v>
      </c>
      <c r="L7" s="80">
        <v>1.5</v>
      </c>
      <c r="M7" s="33">
        <v>0</v>
      </c>
      <c r="N7" s="53">
        <f t="shared" si="1"/>
        <v>52</v>
      </c>
      <c r="O7" s="52">
        <f t="shared" si="2"/>
        <v>119.8625</v>
      </c>
    </row>
    <row r="8" spans="1:15">
      <c r="A8" s="34">
        <v>12</v>
      </c>
      <c r="B8" s="31" t="s">
        <v>60</v>
      </c>
      <c r="C8" s="26">
        <v>2.81</v>
      </c>
      <c r="D8" s="27">
        <f t="shared" si="0"/>
        <v>62.5225</v>
      </c>
      <c r="E8" s="79">
        <v>31.5</v>
      </c>
      <c r="F8" s="80">
        <v>0</v>
      </c>
      <c r="G8" s="33">
        <v>0</v>
      </c>
      <c r="H8" s="79">
        <v>6</v>
      </c>
      <c r="I8" s="80">
        <v>4</v>
      </c>
      <c r="J8" s="33">
        <v>1</v>
      </c>
      <c r="K8" s="79">
        <v>0</v>
      </c>
      <c r="L8" s="80">
        <v>6</v>
      </c>
      <c r="M8" s="33">
        <v>0</v>
      </c>
      <c r="N8" s="53">
        <f t="shared" si="1"/>
        <v>48.5</v>
      </c>
      <c r="O8" s="52">
        <f t="shared" si="2"/>
        <v>111.0225</v>
      </c>
    </row>
    <row r="9" spans="1:15">
      <c r="A9" s="34">
        <v>6</v>
      </c>
      <c r="B9" s="31" t="s">
        <v>61</v>
      </c>
      <c r="C9" s="26">
        <v>3.34</v>
      </c>
      <c r="D9" s="27">
        <f t="shared" si="0"/>
        <v>74.315</v>
      </c>
      <c r="E9" s="81">
        <v>5</v>
      </c>
      <c r="F9" s="81">
        <v>0</v>
      </c>
      <c r="G9" s="53">
        <v>0</v>
      </c>
      <c r="H9" s="82">
        <v>12</v>
      </c>
      <c r="I9" s="81">
        <v>7</v>
      </c>
      <c r="J9" s="53">
        <v>0</v>
      </c>
      <c r="K9" s="81">
        <v>0</v>
      </c>
      <c r="L9" s="81">
        <v>4</v>
      </c>
      <c r="M9" s="53">
        <v>0</v>
      </c>
      <c r="N9" s="53">
        <f t="shared" si="1"/>
        <v>28</v>
      </c>
      <c r="O9" s="52">
        <f t="shared" si="2"/>
        <v>102.315</v>
      </c>
    </row>
    <row r="10" spans="1:15">
      <c r="A10" s="34">
        <v>9</v>
      </c>
      <c r="B10" s="31" t="s">
        <v>62</v>
      </c>
      <c r="C10" s="26">
        <v>3.01</v>
      </c>
      <c r="D10" s="27">
        <f t="shared" si="0"/>
        <v>66.9725</v>
      </c>
      <c r="E10" s="79">
        <v>7.5</v>
      </c>
      <c r="F10" s="80">
        <v>0</v>
      </c>
      <c r="G10" s="33">
        <v>0</v>
      </c>
      <c r="H10" s="79">
        <v>7.6</v>
      </c>
      <c r="I10" s="94">
        <v>12</v>
      </c>
      <c r="J10" s="33">
        <v>2</v>
      </c>
      <c r="K10" s="79">
        <v>1</v>
      </c>
      <c r="L10" s="35">
        <v>4</v>
      </c>
      <c r="M10" s="33">
        <v>0</v>
      </c>
      <c r="N10" s="53">
        <f t="shared" si="1"/>
        <v>34.1</v>
      </c>
      <c r="O10" s="52">
        <f t="shared" si="2"/>
        <v>101.0725</v>
      </c>
    </row>
    <row r="11" spans="1:15">
      <c r="A11" s="34">
        <v>3</v>
      </c>
      <c r="B11" s="31" t="s">
        <v>63</v>
      </c>
      <c r="C11" s="26">
        <v>3.71</v>
      </c>
      <c r="D11" s="27">
        <f t="shared" si="0"/>
        <v>82.5475</v>
      </c>
      <c r="E11" s="79">
        <v>10</v>
      </c>
      <c r="F11" s="81">
        <v>0</v>
      </c>
      <c r="G11" s="53">
        <v>0</v>
      </c>
      <c r="H11" s="81">
        <v>1</v>
      </c>
      <c r="I11" s="81">
        <v>4</v>
      </c>
      <c r="J11" s="53">
        <v>0</v>
      </c>
      <c r="K11" s="81">
        <v>0</v>
      </c>
      <c r="L11" s="81">
        <v>3.5</v>
      </c>
      <c r="M11" s="53">
        <v>0</v>
      </c>
      <c r="N11" s="53">
        <f t="shared" si="1"/>
        <v>18.5</v>
      </c>
      <c r="O11" s="52">
        <f t="shared" si="2"/>
        <v>101.0475</v>
      </c>
    </row>
    <row r="12" spans="1:15">
      <c r="A12" s="34">
        <v>16</v>
      </c>
      <c r="B12" s="31" t="s">
        <v>64</v>
      </c>
      <c r="C12" s="36">
        <v>2.66</v>
      </c>
      <c r="D12" s="27">
        <f t="shared" si="0"/>
        <v>59.185</v>
      </c>
      <c r="E12" s="83">
        <v>24</v>
      </c>
      <c r="F12" s="35">
        <v>0</v>
      </c>
      <c r="G12" s="84">
        <v>2</v>
      </c>
      <c r="H12" s="83">
        <v>4.5</v>
      </c>
      <c r="I12" s="35">
        <v>1</v>
      </c>
      <c r="J12" s="31">
        <v>3</v>
      </c>
      <c r="K12" s="34">
        <v>0</v>
      </c>
      <c r="L12" s="86">
        <v>3.5</v>
      </c>
      <c r="M12" s="31">
        <v>0</v>
      </c>
      <c r="N12" s="53">
        <f t="shared" si="1"/>
        <v>38</v>
      </c>
      <c r="O12" s="52">
        <f t="shared" si="2"/>
        <v>97.185</v>
      </c>
    </row>
    <row r="13" spans="1:15">
      <c r="A13" s="34">
        <v>5</v>
      </c>
      <c r="B13" s="31" t="s">
        <v>65</v>
      </c>
      <c r="C13" s="85">
        <v>3.58</v>
      </c>
      <c r="D13" s="27">
        <f t="shared" si="0"/>
        <v>79.655</v>
      </c>
      <c r="E13" s="34">
        <v>3</v>
      </c>
      <c r="F13" s="35">
        <v>0</v>
      </c>
      <c r="G13" s="31">
        <v>0</v>
      </c>
      <c r="H13" s="34">
        <v>8.5</v>
      </c>
      <c r="I13" s="35">
        <v>2</v>
      </c>
      <c r="J13" s="31">
        <v>1</v>
      </c>
      <c r="K13" s="34">
        <v>0</v>
      </c>
      <c r="L13" s="35">
        <v>2.5</v>
      </c>
      <c r="M13" s="31">
        <v>0</v>
      </c>
      <c r="N13" s="53">
        <f t="shared" si="1"/>
        <v>17</v>
      </c>
      <c r="O13" s="52">
        <f t="shared" si="2"/>
        <v>96.655</v>
      </c>
    </row>
    <row r="14" spans="1:15">
      <c r="A14" s="34">
        <v>2</v>
      </c>
      <c r="B14" s="31" t="s">
        <v>66</v>
      </c>
      <c r="C14" s="36">
        <v>3.77</v>
      </c>
      <c r="D14" s="27">
        <f t="shared" si="0"/>
        <v>83.8825</v>
      </c>
      <c r="E14" s="34">
        <v>0</v>
      </c>
      <c r="F14" s="35">
        <v>0</v>
      </c>
      <c r="G14" s="31">
        <v>0</v>
      </c>
      <c r="H14" s="34">
        <v>0</v>
      </c>
      <c r="I14" s="86">
        <v>3</v>
      </c>
      <c r="J14" s="84">
        <v>0</v>
      </c>
      <c r="K14" s="34">
        <v>0</v>
      </c>
      <c r="L14" s="86">
        <v>2.5</v>
      </c>
      <c r="M14" s="31">
        <v>0</v>
      </c>
      <c r="N14" s="53">
        <f t="shared" si="1"/>
        <v>5.5</v>
      </c>
      <c r="O14" s="52">
        <f t="shared" si="2"/>
        <v>89.3825</v>
      </c>
    </row>
    <row r="15" spans="1:15">
      <c r="A15" s="34">
        <v>7</v>
      </c>
      <c r="B15" s="31" t="s">
        <v>67</v>
      </c>
      <c r="C15" s="26">
        <v>3.33</v>
      </c>
      <c r="D15" s="27">
        <f t="shared" si="0"/>
        <v>74.0925</v>
      </c>
      <c r="E15" s="79">
        <v>5</v>
      </c>
      <c r="F15" s="80">
        <v>0</v>
      </c>
      <c r="G15" s="33">
        <v>0</v>
      </c>
      <c r="H15" s="79">
        <v>6.5</v>
      </c>
      <c r="I15" s="80">
        <v>0</v>
      </c>
      <c r="J15" s="33">
        <v>0</v>
      </c>
      <c r="K15" s="79">
        <v>0</v>
      </c>
      <c r="L15" s="80">
        <v>2</v>
      </c>
      <c r="M15" s="33">
        <v>0</v>
      </c>
      <c r="N15" s="53">
        <f t="shared" si="1"/>
        <v>13.5</v>
      </c>
      <c r="O15" s="52">
        <f t="shared" si="2"/>
        <v>87.5925</v>
      </c>
    </row>
    <row r="16" spans="1:15">
      <c r="A16" s="34">
        <v>14</v>
      </c>
      <c r="B16" s="31" t="s">
        <v>68</v>
      </c>
      <c r="C16" s="26">
        <v>2.74</v>
      </c>
      <c r="D16" s="27">
        <f t="shared" si="0"/>
        <v>60.965</v>
      </c>
      <c r="E16" s="79">
        <v>1</v>
      </c>
      <c r="F16" s="80">
        <v>0</v>
      </c>
      <c r="G16" s="33">
        <v>0</v>
      </c>
      <c r="H16" s="79">
        <v>6</v>
      </c>
      <c r="I16" s="80">
        <v>5</v>
      </c>
      <c r="J16" s="33">
        <v>0</v>
      </c>
      <c r="K16" s="79">
        <v>5</v>
      </c>
      <c r="L16" s="80">
        <v>6.5</v>
      </c>
      <c r="M16" s="33">
        <v>0</v>
      </c>
      <c r="N16" s="53">
        <f t="shared" si="1"/>
        <v>23.5</v>
      </c>
      <c r="O16" s="52">
        <f t="shared" si="2"/>
        <v>84.465</v>
      </c>
    </row>
    <row r="17" spans="1:15">
      <c r="A17" s="34">
        <v>11</v>
      </c>
      <c r="B17" s="31" t="s">
        <v>69</v>
      </c>
      <c r="C17" s="36">
        <v>2.96</v>
      </c>
      <c r="D17" s="27">
        <f t="shared" si="0"/>
        <v>65.86</v>
      </c>
      <c r="E17" s="34">
        <v>7</v>
      </c>
      <c r="F17" s="86">
        <v>5</v>
      </c>
      <c r="G17" s="31">
        <v>0</v>
      </c>
      <c r="H17" s="83">
        <v>4.5</v>
      </c>
      <c r="I17" s="35">
        <v>0</v>
      </c>
      <c r="J17" s="31">
        <v>0</v>
      </c>
      <c r="K17" s="34">
        <v>0</v>
      </c>
      <c r="L17" s="86">
        <v>6.5</v>
      </c>
      <c r="M17" s="31">
        <v>0</v>
      </c>
      <c r="N17" s="53">
        <f t="shared" si="1"/>
        <v>23</v>
      </c>
      <c r="O17" s="52">
        <f t="shared" si="2"/>
        <v>88.86</v>
      </c>
    </row>
    <row r="18" spans="1:15">
      <c r="A18" s="34">
        <v>18</v>
      </c>
      <c r="B18" s="31" t="s">
        <v>70</v>
      </c>
      <c r="C18" s="36">
        <v>2.23</v>
      </c>
      <c r="D18" s="27">
        <f t="shared" si="0"/>
        <v>49.6175</v>
      </c>
      <c r="E18" s="34">
        <v>0</v>
      </c>
      <c r="F18" s="35">
        <v>0</v>
      </c>
      <c r="G18" s="31">
        <v>0</v>
      </c>
      <c r="H18" s="34">
        <v>4</v>
      </c>
      <c r="I18" s="35">
        <v>12</v>
      </c>
      <c r="J18" s="31">
        <v>6</v>
      </c>
      <c r="K18" s="34">
        <v>0</v>
      </c>
      <c r="L18" s="35">
        <v>2</v>
      </c>
      <c r="M18" s="31">
        <v>0</v>
      </c>
      <c r="N18" s="53">
        <f t="shared" si="1"/>
        <v>24</v>
      </c>
      <c r="O18" s="52">
        <f t="shared" si="2"/>
        <v>73.6175</v>
      </c>
    </row>
    <row r="19" spans="1:15">
      <c r="A19" s="34">
        <v>10</v>
      </c>
      <c r="B19" s="31" t="s">
        <v>71</v>
      </c>
      <c r="C19" s="36">
        <v>3.01</v>
      </c>
      <c r="D19" s="27">
        <f t="shared" si="0"/>
        <v>66.9725</v>
      </c>
      <c r="E19" s="34">
        <v>1</v>
      </c>
      <c r="F19" s="35">
        <v>0</v>
      </c>
      <c r="G19" s="31">
        <v>0</v>
      </c>
      <c r="H19" s="34">
        <v>2</v>
      </c>
      <c r="I19" s="35">
        <v>0</v>
      </c>
      <c r="J19" s="31">
        <v>1</v>
      </c>
      <c r="K19" s="34">
        <v>0</v>
      </c>
      <c r="L19" s="35">
        <v>2</v>
      </c>
      <c r="M19" s="31">
        <v>0</v>
      </c>
      <c r="N19" s="53">
        <f t="shared" si="1"/>
        <v>6</v>
      </c>
      <c r="O19" s="52">
        <f t="shared" si="2"/>
        <v>72.9725</v>
      </c>
    </row>
    <row r="20" spans="1:15">
      <c r="A20" s="34">
        <v>15</v>
      </c>
      <c r="B20" s="31" t="s">
        <v>72</v>
      </c>
      <c r="C20" s="26">
        <v>2.68</v>
      </c>
      <c r="D20" s="27">
        <f t="shared" si="0"/>
        <v>59.63</v>
      </c>
      <c r="E20" s="79">
        <v>1</v>
      </c>
      <c r="F20" s="80">
        <v>0</v>
      </c>
      <c r="G20" s="33">
        <v>0</v>
      </c>
      <c r="H20" s="79">
        <v>6</v>
      </c>
      <c r="I20" s="80">
        <v>0</v>
      </c>
      <c r="J20" s="33">
        <v>2</v>
      </c>
      <c r="K20" s="79">
        <v>0</v>
      </c>
      <c r="L20" s="80">
        <v>0</v>
      </c>
      <c r="M20" s="33">
        <v>0</v>
      </c>
      <c r="N20" s="53">
        <f t="shared" si="1"/>
        <v>9</v>
      </c>
      <c r="O20" s="52">
        <f t="shared" si="2"/>
        <v>68.63</v>
      </c>
    </row>
    <row r="21" spans="1:15">
      <c r="A21" s="34">
        <v>17</v>
      </c>
      <c r="B21" s="31" t="s">
        <v>73</v>
      </c>
      <c r="C21" s="36">
        <v>2.46</v>
      </c>
      <c r="D21" s="27">
        <f t="shared" si="0"/>
        <v>54.735</v>
      </c>
      <c r="E21" s="34">
        <v>2</v>
      </c>
      <c r="F21" s="35">
        <v>0</v>
      </c>
      <c r="G21" s="31">
        <v>0</v>
      </c>
      <c r="H21" s="34">
        <v>3</v>
      </c>
      <c r="I21" s="35">
        <v>3</v>
      </c>
      <c r="J21" s="31">
        <v>2</v>
      </c>
      <c r="K21" s="34">
        <v>1.5</v>
      </c>
      <c r="L21" s="35">
        <v>0</v>
      </c>
      <c r="M21" s="31">
        <v>0</v>
      </c>
      <c r="N21" s="53">
        <f t="shared" si="1"/>
        <v>11.5</v>
      </c>
      <c r="O21" s="52">
        <f t="shared" si="2"/>
        <v>66.235</v>
      </c>
    </row>
    <row r="22" spans="1:15">
      <c r="A22" s="34">
        <v>13</v>
      </c>
      <c r="B22" s="31" t="s">
        <v>74</v>
      </c>
      <c r="C22" s="26">
        <v>2.78</v>
      </c>
      <c r="D22" s="27">
        <f t="shared" si="0"/>
        <v>61.855</v>
      </c>
      <c r="E22" s="79">
        <v>2</v>
      </c>
      <c r="F22" s="80">
        <v>0</v>
      </c>
      <c r="G22" s="33">
        <v>0</v>
      </c>
      <c r="H22" s="79">
        <v>0</v>
      </c>
      <c r="I22" s="80">
        <v>1</v>
      </c>
      <c r="J22" s="33">
        <v>0</v>
      </c>
      <c r="K22" s="79">
        <v>0</v>
      </c>
      <c r="L22" s="80">
        <v>0</v>
      </c>
      <c r="M22" s="33">
        <v>0</v>
      </c>
      <c r="N22" s="53">
        <f t="shared" si="1"/>
        <v>3</v>
      </c>
      <c r="O22" s="52">
        <f t="shared" si="2"/>
        <v>64.855</v>
      </c>
    </row>
    <row r="23" spans="1:15">
      <c r="A23" s="34">
        <v>20</v>
      </c>
      <c r="B23" s="31" t="s">
        <v>75</v>
      </c>
      <c r="C23" s="36">
        <v>2.03</v>
      </c>
      <c r="D23" s="27">
        <f t="shared" si="0"/>
        <v>45.1675</v>
      </c>
      <c r="E23" s="34">
        <v>0</v>
      </c>
      <c r="F23" s="35">
        <v>0</v>
      </c>
      <c r="G23" s="31">
        <v>0</v>
      </c>
      <c r="H23" s="34">
        <v>12</v>
      </c>
      <c r="I23" s="35">
        <v>0</v>
      </c>
      <c r="J23" s="31">
        <v>0</v>
      </c>
      <c r="K23" s="34">
        <v>0</v>
      </c>
      <c r="L23" s="35">
        <v>1.5</v>
      </c>
      <c r="M23" s="31">
        <v>0</v>
      </c>
      <c r="N23" s="53">
        <f t="shared" si="1"/>
        <v>13.5</v>
      </c>
      <c r="O23" s="52">
        <f t="shared" si="2"/>
        <v>58.6675</v>
      </c>
    </row>
    <row r="24" spans="1:15">
      <c r="A24" s="34">
        <v>19</v>
      </c>
      <c r="B24" s="31" t="s">
        <v>76</v>
      </c>
      <c r="C24" s="36">
        <v>2.17</v>
      </c>
      <c r="D24" s="27">
        <f t="shared" si="0"/>
        <v>48.2825</v>
      </c>
      <c r="E24" s="34">
        <v>3</v>
      </c>
      <c r="F24" s="35">
        <v>0</v>
      </c>
      <c r="G24" s="31">
        <v>0</v>
      </c>
      <c r="H24" s="34">
        <v>1</v>
      </c>
      <c r="I24" s="35">
        <v>1</v>
      </c>
      <c r="J24" s="31">
        <v>1</v>
      </c>
      <c r="K24" s="34">
        <v>0</v>
      </c>
      <c r="L24" s="35">
        <v>1.5</v>
      </c>
      <c r="M24" s="31">
        <v>0</v>
      </c>
      <c r="N24" s="53">
        <f t="shared" si="1"/>
        <v>7.5</v>
      </c>
      <c r="O24" s="52">
        <f t="shared" si="2"/>
        <v>55.7825</v>
      </c>
    </row>
  </sheetData>
  <sortState ref="A5:O24">
    <sortCondition ref="O5:O24" descending="1"/>
  </sortState>
  <mergeCells count="9">
    <mergeCell ref="A1:B1"/>
    <mergeCell ref="C1:D1"/>
    <mergeCell ref="E1:N1"/>
    <mergeCell ref="A2:B2"/>
    <mergeCell ref="E2:G2"/>
    <mergeCell ref="H2:J2"/>
    <mergeCell ref="K2:M2"/>
    <mergeCell ref="A3:B3"/>
    <mergeCell ref="O2:O4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H23" sqref="H23"/>
    </sheetView>
  </sheetViews>
  <sheetFormatPr defaultColWidth="8.875" defaultRowHeight="13.5"/>
  <sheetData>
    <row r="1" ht="15" spans="1:15">
      <c r="A1" s="1" t="s">
        <v>51</v>
      </c>
      <c r="B1" s="2"/>
      <c r="C1" s="3" t="s">
        <v>0</v>
      </c>
      <c r="D1" s="4"/>
      <c r="E1" s="5" t="s">
        <v>1</v>
      </c>
      <c r="F1" s="5"/>
      <c r="G1" s="5"/>
      <c r="H1" s="5"/>
      <c r="I1" s="5"/>
      <c r="J1" s="5"/>
      <c r="K1" s="5"/>
      <c r="L1" s="5"/>
      <c r="M1" s="5"/>
      <c r="N1" s="5"/>
      <c r="O1" s="43"/>
    </row>
    <row r="2" ht="14.25" spans="1:15">
      <c r="A2" s="6" t="s">
        <v>2</v>
      </c>
      <c r="B2" s="7"/>
      <c r="C2" s="8"/>
      <c r="D2" s="9" t="s">
        <v>3</v>
      </c>
      <c r="E2" s="10" t="s">
        <v>4</v>
      </c>
      <c r="F2" s="11"/>
      <c r="G2" s="12"/>
      <c r="H2" s="13" t="s">
        <v>5</v>
      </c>
      <c r="I2" s="11"/>
      <c r="J2" s="12"/>
      <c r="K2" s="13" t="s">
        <v>6</v>
      </c>
      <c r="L2" s="11"/>
      <c r="M2" s="12"/>
      <c r="N2" s="44"/>
      <c r="O2" s="45" t="s">
        <v>8</v>
      </c>
    </row>
    <row r="3" ht="48" spans="1:15">
      <c r="A3" s="6" t="s">
        <v>9</v>
      </c>
      <c r="B3" s="14"/>
      <c r="C3" s="15" t="s">
        <v>10</v>
      </c>
      <c r="D3" s="15" t="s">
        <v>11</v>
      </c>
      <c r="E3" s="16" t="s">
        <v>12</v>
      </c>
      <c r="F3" s="9" t="s">
        <v>13</v>
      </c>
      <c r="G3" s="17" t="s">
        <v>14</v>
      </c>
      <c r="H3" s="18" t="s">
        <v>15</v>
      </c>
      <c r="I3" s="46" t="s">
        <v>16</v>
      </c>
      <c r="J3" s="47" t="s">
        <v>17</v>
      </c>
      <c r="K3" s="18" t="s">
        <v>18</v>
      </c>
      <c r="L3" s="46" t="s">
        <v>19</v>
      </c>
      <c r="M3" s="47" t="s">
        <v>20</v>
      </c>
      <c r="N3" s="48"/>
      <c r="O3" s="45"/>
    </row>
    <row r="4" ht="24.75" spans="1:15">
      <c r="A4" s="19" t="s">
        <v>21</v>
      </c>
      <c r="B4" s="20" t="s">
        <v>22</v>
      </c>
      <c r="C4" s="21"/>
      <c r="D4" s="21">
        <v>100</v>
      </c>
      <c r="E4" s="22" t="s">
        <v>23</v>
      </c>
      <c r="F4" s="23" t="s">
        <v>23</v>
      </c>
      <c r="G4" s="24" t="s">
        <v>23</v>
      </c>
      <c r="H4" s="25">
        <v>12</v>
      </c>
      <c r="I4" s="49">
        <v>12</v>
      </c>
      <c r="J4" s="50">
        <v>6</v>
      </c>
      <c r="K4" s="25">
        <v>10</v>
      </c>
      <c r="L4" s="49">
        <v>10</v>
      </c>
      <c r="M4" s="50">
        <v>10</v>
      </c>
      <c r="N4" s="51" t="s">
        <v>7</v>
      </c>
      <c r="O4" s="51"/>
    </row>
    <row r="5" spans="1:15">
      <c r="A5" s="6">
        <v>1</v>
      </c>
      <c r="B5" s="14" t="s">
        <v>77</v>
      </c>
      <c r="C5" s="26">
        <v>3.72429</v>
      </c>
      <c r="D5" s="27">
        <v>82.865</v>
      </c>
      <c r="E5" s="28">
        <v>4</v>
      </c>
      <c r="F5">
        <v>0</v>
      </c>
      <c r="G5" s="29">
        <v>0</v>
      </c>
      <c r="H5" s="30">
        <v>11.65</v>
      </c>
      <c r="I5" s="30">
        <v>12</v>
      </c>
      <c r="J5" s="29">
        <v>2</v>
      </c>
      <c r="K5" s="28">
        <v>2</v>
      </c>
      <c r="L5" s="30">
        <v>4</v>
      </c>
      <c r="M5" s="29">
        <v>0</v>
      </c>
      <c r="N5" s="44">
        <f t="shared" ref="N5:N14" si="0">SUM(E5:M5)</f>
        <v>35.65</v>
      </c>
      <c r="O5" s="52">
        <f t="shared" ref="O5:O22" si="1">(N5+D5)</f>
        <v>118.515</v>
      </c>
    </row>
    <row r="6" spans="1:15">
      <c r="A6" s="6">
        <v>2</v>
      </c>
      <c r="B6" s="31" t="s">
        <v>78</v>
      </c>
      <c r="C6" s="32">
        <v>3.68</v>
      </c>
      <c r="D6" s="33">
        <v>81.88</v>
      </c>
      <c r="E6" s="34">
        <v>2</v>
      </c>
      <c r="F6" s="35">
        <v>0</v>
      </c>
      <c r="G6" s="31">
        <v>0</v>
      </c>
      <c r="H6" s="34">
        <v>0</v>
      </c>
      <c r="I6" s="35">
        <v>0</v>
      </c>
      <c r="J6" s="31">
        <v>0</v>
      </c>
      <c r="K6" s="34">
        <v>0</v>
      </c>
      <c r="L6" s="35">
        <v>9</v>
      </c>
      <c r="M6" s="31">
        <v>0</v>
      </c>
      <c r="N6" s="53">
        <f t="shared" si="0"/>
        <v>11</v>
      </c>
      <c r="O6" s="52">
        <f t="shared" si="1"/>
        <v>92.88</v>
      </c>
    </row>
    <row r="7" spans="1:15">
      <c r="A7" s="6">
        <v>3</v>
      </c>
      <c r="B7" s="31" t="s">
        <v>79</v>
      </c>
      <c r="C7" s="32">
        <v>3.56</v>
      </c>
      <c r="D7" s="33">
        <v>79.21</v>
      </c>
      <c r="E7" s="34">
        <v>0</v>
      </c>
      <c r="F7" s="35">
        <v>0</v>
      </c>
      <c r="G7" s="31">
        <v>0</v>
      </c>
      <c r="H7" s="34">
        <v>2</v>
      </c>
      <c r="I7" s="35">
        <v>0</v>
      </c>
      <c r="J7" s="31">
        <v>0</v>
      </c>
      <c r="K7" s="34">
        <v>2</v>
      </c>
      <c r="L7" s="35">
        <v>6.5</v>
      </c>
      <c r="M7" s="31">
        <v>0</v>
      </c>
      <c r="N7" s="53">
        <f t="shared" si="0"/>
        <v>10.5</v>
      </c>
      <c r="O7" s="52">
        <f t="shared" si="1"/>
        <v>89.71</v>
      </c>
    </row>
    <row r="8" spans="1:15">
      <c r="A8" s="6">
        <v>4</v>
      </c>
      <c r="B8" s="14" t="s">
        <v>80</v>
      </c>
      <c r="C8" s="36">
        <v>3.54</v>
      </c>
      <c r="D8" s="27">
        <v>78.765</v>
      </c>
      <c r="E8" s="6">
        <v>2</v>
      </c>
      <c r="F8" s="37">
        <v>5</v>
      </c>
      <c r="G8" s="14">
        <v>5.5</v>
      </c>
      <c r="H8" s="6">
        <v>4</v>
      </c>
      <c r="I8" s="37">
        <v>0</v>
      </c>
      <c r="J8" s="14">
        <v>1</v>
      </c>
      <c r="K8" s="6">
        <v>0</v>
      </c>
      <c r="L8" s="37">
        <v>5.5</v>
      </c>
      <c r="M8" s="14">
        <v>0</v>
      </c>
      <c r="N8" s="44">
        <f t="shared" si="0"/>
        <v>23</v>
      </c>
      <c r="O8" s="52">
        <f t="shared" si="1"/>
        <v>101.765</v>
      </c>
    </row>
    <row r="9" spans="1:15">
      <c r="A9" s="6">
        <v>5</v>
      </c>
      <c r="B9" s="14" t="s">
        <v>81</v>
      </c>
      <c r="C9" s="36">
        <v>3.39</v>
      </c>
      <c r="D9" s="27">
        <v>75.4275</v>
      </c>
      <c r="E9" s="6">
        <v>4.5</v>
      </c>
      <c r="F9" s="37">
        <v>0</v>
      </c>
      <c r="G9" s="14">
        <v>0</v>
      </c>
      <c r="H9" s="6">
        <v>3</v>
      </c>
      <c r="I9" s="37">
        <v>0</v>
      </c>
      <c r="J9" s="14">
        <v>0</v>
      </c>
      <c r="K9" s="6">
        <v>0</v>
      </c>
      <c r="L9" s="37">
        <v>0</v>
      </c>
      <c r="M9" s="14">
        <v>0</v>
      </c>
      <c r="N9" s="44">
        <f t="shared" si="0"/>
        <v>7.5</v>
      </c>
      <c r="O9" s="52">
        <f t="shared" si="1"/>
        <v>82.9275</v>
      </c>
    </row>
    <row r="10" spans="1:15">
      <c r="A10" s="6">
        <v>6</v>
      </c>
      <c r="B10" s="14" t="s">
        <v>82</v>
      </c>
      <c r="C10" s="26" t="s">
        <v>83</v>
      </c>
      <c r="D10" s="27">
        <v>73.2</v>
      </c>
      <c r="E10" s="28">
        <v>10.5</v>
      </c>
      <c r="F10" s="30">
        <v>0</v>
      </c>
      <c r="G10" s="29">
        <v>0</v>
      </c>
      <c r="H10" s="28">
        <v>0</v>
      </c>
      <c r="I10" s="30">
        <v>3</v>
      </c>
      <c r="J10" s="29">
        <v>0</v>
      </c>
      <c r="K10" s="28">
        <v>0</v>
      </c>
      <c r="L10" s="30">
        <v>5</v>
      </c>
      <c r="M10" s="29">
        <v>0</v>
      </c>
      <c r="N10" s="44">
        <f t="shared" si="0"/>
        <v>18.5</v>
      </c>
      <c r="O10" s="52">
        <f t="shared" si="1"/>
        <v>91.7</v>
      </c>
    </row>
    <row r="11" spans="1:15">
      <c r="A11" s="6">
        <v>7</v>
      </c>
      <c r="B11" s="14" t="s">
        <v>84</v>
      </c>
      <c r="C11" s="36" t="s">
        <v>85</v>
      </c>
      <c r="D11" s="27">
        <v>71.2</v>
      </c>
      <c r="E11" s="6">
        <v>0</v>
      </c>
      <c r="F11" s="38">
        <v>0</v>
      </c>
      <c r="G11" s="39">
        <v>0</v>
      </c>
      <c r="H11" s="40">
        <v>0</v>
      </c>
      <c r="I11" s="38">
        <v>0</v>
      </c>
      <c r="J11" s="39">
        <v>0</v>
      </c>
      <c r="K11" s="40">
        <v>0</v>
      </c>
      <c r="L11" s="38">
        <v>6</v>
      </c>
      <c r="M11" s="39">
        <v>0</v>
      </c>
      <c r="N11" s="52">
        <f t="shared" si="0"/>
        <v>6</v>
      </c>
      <c r="O11" s="52">
        <f t="shared" si="1"/>
        <v>77.2</v>
      </c>
    </row>
    <row r="12" spans="1:15">
      <c r="A12" s="6">
        <v>8</v>
      </c>
      <c r="B12" s="14" t="s">
        <v>86</v>
      </c>
      <c r="C12" s="36" t="s">
        <v>87</v>
      </c>
      <c r="D12" s="27">
        <v>67.4175</v>
      </c>
      <c r="E12" s="6">
        <v>0</v>
      </c>
      <c r="F12" s="38">
        <v>0</v>
      </c>
      <c r="G12" s="39">
        <v>0</v>
      </c>
      <c r="H12" s="40">
        <v>0</v>
      </c>
      <c r="I12" s="38">
        <v>0</v>
      </c>
      <c r="J12" s="39">
        <v>0</v>
      </c>
      <c r="K12" s="40" t="s">
        <v>88</v>
      </c>
      <c r="L12" s="38">
        <v>6</v>
      </c>
      <c r="M12" s="39">
        <v>0</v>
      </c>
      <c r="N12" s="52">
        <f t="shared" si="0"/>
        <v>6</v>
      </c>
      <c r="O12" s="52">
        <f t="shared" si="1"/>
        <v>73.4175</v>
      </c>
    </row>
    <row r="13" spans="1:15">
      <c r="A13" s="6">
        <v>9</v>
      </c>
      <c r="B13" s="14" t="s">
        <v>89</v>
      </c>
      <c r="C13" s="36">
        <v>2.91</v>
      </c>
      <c r="D13" s="27">
        <v>64.7475</v>
      </c>
      <c r="E13" s="6">
        <v>6.5</v>
      </c>
      <c r="F13" s="38">
        <v>0</v>
      </c>
      <c r="G13" s="39">
        <v>0</v>
      </c>
      <c r="H13" s="40">
        <v>0</v>
      </c>
      <c r="I13" s="38">
        <v>0</v>
      </c>
      <c r="J13" s="39">
        <v>2</v>
      </c>
      <c r="K13" s="40">
        <v>0</v>
      </c>
      <c r="L13" s="38">
        <v>8</v>
      </c>
      <c r="M13" s="39">
        <v>0</v>
      </c>
      <c r="N13" s="52">
        <f t="shared" si="0"/>
        <v>16.5</v>
      </c>
      <c r="O13" s="52">
        <f t="shared" si="1"/>
        <v>81.2475</v>
      </c>
    </row>
    <row r="14" spans="1:15">
      <c r="A14" s="6">
        <v>10</v>
      </c>
      <c r="B14" s="14" t="s">
        <v>90</v>
      </c>
      <c r="C14" s="36" t="s">
        <v>91</v>
      </c>
      <c r="D14" s="27">
        <v>64.525</v>
      </c>
      <c r="E14" s="6">
        <v>0</v>
      </c>
      <c r="F14" s="38">
        <v>0</v>
      </c>
      <c r="G14" s="39">
        <v>0</v>
      </c>
      <c r="H14" s="40">
        <v>0</v>
      </c>
      <c r="I14" s="38">
        <v>1</v>
      </c>
      <c r="J14" s="39">
        <v>0</v>
      </c>
      <c r="K14" s="40">
        <v>3</v>
      </c>
      <c r="L14" s="38" t="s">
        <v>88</v>
      </c>
      <c r="M14" s="39" t="s">
        <v>88</v>
      </c>
      <c r="N14" s="52">
        <f t="shared" si="0"/>
        <v>4</v>
      </c>
      <c r="O14" s="52">
        <f t="shared" si="1"/>
        <v>68.525</v>
      </c>
    </row>
    <row r="15" spans="1:15">
      <c r="A15" s="6">
        <v>11</v>
      </c>
      <c r="B15" s="31" t="s">
        <v>92</v>
      </c>
      <c r="C15" s="32">
        <v>2.868</v>
      </c>
      <c r="D15" s="33">
        <v>63.813</v>
      </c>
      <c r="E15" s="34">
        <v>0</v>
      </c>
      <c r="F15" s="38">
        <v>0</v>
      </c>
      <c r="G15" s="39">
        <v>0</v>
      </c>
      <c r="H15" s="40">
        <v>0</v>
      </c>
      <c r="I15" s="38">
        <v>0</v>
      </c>
      <c r="J15" s="39">
        <v>0</v>
      </c>
      <c r="K15" s="40">
        <v>5</v>
      </c>
      <c r="L15" s="38">
        <v>8.5</v>
      </c>
      <c r="M15" s="39">
        <v>0</v>
      </c>
      <c r="N15" s="52">
        <v>13.5</v>
      </c>
      <c r="O15" s="52">
        <f t="shared" si="1"/>
        <v>77.313</v>
      </c>
    </row>
    <row r="16" spans="1:15">
      <c r="A16" s="6">
        <v>12</v>
      </c>
      <c r="B16" s="14" t="s">
        <v>93</v>
      </c>
      <c r="C16" s="26">
        <v>2.67</v>
      </c>
      <c r="D16" s="27">
        <v>59.41</v>
      </c>
      <c r="E16" s="28">
        <v>0</v>
      </c>
      <c r="F16" s="41">
        <v>0</v>
      </c>
      <c r="G16" s="27">
        <v>0</v>
      </c>
      <c r="H16" s="42">
        <v>8</v>
      </c>
      <c r="I16" s="41">
        <v>0</v>
      </c>
      <c r="J16" s="27">
        <v>0</v>
      </c>
      <c r="K16" s="42">
        <v>0</v>
      </c>
      <c r="L16" s="41">
        <v>0</v>
      </c>
      <c r="M16" s="27">
        <v>0</v>
      </c>
      <c r="N16" s="52">
        <f t="shared" ref="N16:N22" si="2">SUM(E16:M16)</f>
        <v>8</v>
      </c>
      <c r="O16" s="52">
        <f t="shared" si="1"/>
        <v>67.41</v>
      </c>
    </row>
    <row r="17" spans="1:15">
      <c r="A17" s="6">
        <v>13</v>
      </c>
      <c r="B17" s="31" t="s">
        <v>94</v>
      </c>
      <c r="C17" s="32">
        <v>2.64</v>
      </c>
      <c r="D17" s="33">
        <v>58.74</v>
      </c>
      <c r="E17" s="34">
        <v>0</v>
      </c>
      <c r="F17" s="38">
        <v>0</v>
      </c>
      <c r="G17" s="39">
        <v>0</v>
      </c>
      <c r="H17" s="40">
        <v>0</v>
      </c>
      <c r="I17" s="38">
        <v>0</v>
      </c>
      <c r="J17" s="39">
        <v>0</v>
      </c>
      <c r="K17" s="40">
        <v>1</v>
      </c>
      <c r="L17" s="38">
        <v>7.5</v>
      </c>
      <c r="M17" s="39">
        <v>0</v>
      </c>
      <c r="N17" s="52">
        <f t="shared" si="2"/>
        <v>8.5</v>
      </c>
      <c r="O17" s="52">
        <f t="shared" si="1"/>
        <v>67.24</v>
      </c>
    </row>
    <row r="18" spans="1:15">
      <c r="A18" s="6">
        <v>14</v>
      </c>
      <c r="B18" s="14" t="s">
        <v>95</v>
      </c>
      <c r="C18" s="36">
        <v>2.63</v>
      </c>
      <c r="D18" s="27">
        <v>58.5175</v>
      </c>
      <c r="E18" s="6">
        <v>10.5</v>
      </c>
      <c r="F18" s="38">
        <v>0</v>
      </c>
      <c r="G18" s="39">
        <v>0</v>
      </c>
      <c r="H18" s="40">
        <v>5</v>
      </c>
      <c r="I18" s="38">
        <v>0</v>
      </c>
      <c r="J18" s="39">
        <v>1</v>
      </c>
      <c r="K18" s="40">
        <v>1</v>
      </c>
      <c r="L18" s="38">
        <v>0</v>
      </c>
      <c r="M18" s="39">
        <v>0</v>
      </c>
      <c r="N18" s="52">
        <f t="shared" si="2"/>
        <v>17.5</v>
      </c>
      <c r="O18" s="52">
        <f t="shared" si="1"/>
        <v>76.0175</v>
      </c>
    </row>
    <row r="19" spans="1:15">
      <c r="A19" s="6">
        <v>15</v>
      </c>
      <c r="B19" s="14" t="s">
        <v>96</v>
      </c>
      <c r="C19" s="36" t="s">
        <v>97</v>
      </c>
      <c r="D19" s="27">
        <v>57.405</v>
      </c>
      <c r="E19" s="6">
        <v>0</v>
      </c>
      <c r="F19" s="38">
        <v>0</v>
      </c>
      <c r="G19" s="39">
        <v>0</v>
      </c>
      <c r="H19" s="40">
        <v>0</v>
      </c>
      <c r="I19" s="38">
        <v>0</v>
      </c>
      <c r="J19" s="39">
        <v>0</v>
      </c>
      <c r="K19" s="40" t="s">
        <v>88</v>
      </c>
      <c r="L19" s="38">
        <v>9</v>
      </c>
      <c r="M19" s="39" t="s">
        <v>88</v>
      </c>
      <c r="N19" s="52">
        <f t="shared" si="2"/>
        <v>9</v>
      </c>
      <c r="O19" s="52">
        <f t="shared" si="1"/>
        <v>66.405</v>
      </c>
    </row>
    <row r="20" spans="1:15">
      <c r="A20" s="6">
        <v>16</v>
      </c>
      <c r="B20" s="14" t="s">
        <v>98</v>
      </c>
      <c r="C20" s="36">
        <v>2.28</v>
      </c>
      <c r="D20" s="27">
        <v>50.73</v>
      </c>
      <c r="E20" s="6">
        <v>0</v>
      </c>
      <c r="F20" s="38">
        <v>0</v>
      </c>
      <c r="G20" s="39">
        <v>0</v>
      </c>
      <c r="H20" s="40">
        <v>2</v>
      </c>
      <c r="I20" s="38">
        <v>0</v>
      </c>
      <c r="J20" s="39">
        <v>0</v>
      </c>
      <c r="K20" s="40">
        <v>0</v>
      </c>
      <c r="L20" s="38">
        <v>0</v>
      </c>
      <c r="M20" s="39">
        <v>0</v>
      </c>
      <c r="N20" s="52">
        <f t="shared" si="2"/>
        <v>2</v>
      </c>
      <c r="O20" s="52">
        <f t="shared" si="1"/>
        <v>52.73</v>
      </c>
    </row>
    <row r="21" spans="1:15">
      <c r="A21" s="6">
        <v>17</v>
      </c>
      <c r="B21" s="14" t="s">
        <v>99</v>
      </c>
      <c r="C21" s="36">
        <v>2.03</v>
      </c>
      <c r="D21" s="27">
        <v>45.17</v>
      </c>
      <c r="E21" s="6">
        <v>0</v>
      </c>
      <c r="F21" s="38">
        <v>0</v>
      </c>
      <c r="G21" s="39">
        <v>0</v>
      </c>
      <c r="H21" s="40">
        <v>4</v>
      </c>
      <c r="I21" s="38">
        <v>0</v>
      </c>
      <c r="J21" s="39">
        <v>0</v>
      </c>
      <c r="K21" s="40">
        <v>0</v>
      </c>
      <c r="L21" s="38">
        <v>0</v>
      </c>
      <c r="M21" s="39">
        <v>0</v>
      </c>
      <c r="N21" s="52">
        <f t="shared" si="2"/>
        <v>4</v>
      </c>
      <c r="O21" s="52">
        <f t="shared" si="1"/>
        <v>49.17</v>
      </c>
    </row>
    <row r="22" spans="1:15">
      <c r="A22" s="6">
        <v>18</v>
      </c>
      <c r="B22" s="14" t="s">
        <v>100</v>
      </c>
      <c r="C22" s="36">
        <v>1.89</v>
      </c>
      <c r="D22" s="27">
        <v>42.0525</v>
      </c>
      <c r="E22" s="6">
        <v>6.5</v>
      </c>
      <c r="F22" s="38">
        <v>6</v>
      </c>
      <c r="G22" s="39">
        <v>2</v>
      </c>
      <c r="H22" s="40">
        <v>6</v>
      </c>
      <c r="I22" s="38">
        <v>4</v>
      </c>
      <c r="J22" s="39">
        <v>0</v>
      </c>
      <c r="K22" s="40">
        <v>0</v>
      </c>
      <c r="L22" s="38">
        <v>2</v>
      </c>
      <c r="M22" s="39">
        <v>0</v>
      </c>
      <c r="N22" s="52">
        <f t="shared" si="2"/>
        <v>26.5</v>
      </c>
      <c r="O22" s="52">
        <f t="shared" si="1"/>
        <v>68.5525</v>
      </c>
    </row>
  </sheetData>
  <sortState ref="B5:O22">
    <sortCondition ref="D5:D22" descending="1"/>
    <sortCondition ref="O5:O22" descending="1"/>
  </sortState>
  <mergeCells count="9">
    <mergeCell ref="A1:B1"/>
    <mergeCell ref="C1:D1"/>
    <mergeCell ref="E1:N1"/>
    <mergeCell ref="A2:B2"/>
    <mergeCell ref="E2:G2"/>
    <mergeCell ref="H2:J2"/>
    <mergeCell ref="K2:M2"/>
    <mergeCell ref="A3:B3"/>
    <mergeCell ref="O2:O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电气</vt:lpstr>
      <vt:lpstr>医工</vt:lpstr>
      <vt:lpstr>通信</vt:lpstr>
      <vt:lpstr>自动化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蒋小雨</cp:lastModifiedBy>
  <dcterms:created xsi:type="dcterms:W3CDTF">2018-02-27T11:14:00Z</dcterms:created>
  <dcterms:modified xsi:type="dcterms:W3CDTF">2018-09-28T13:51:53Z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